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nika.pluta\Desktop\"/>
    </mc:Choice>
  </mc:AlternateContent>
  <bookViews>
    <workbookView xWindow="0" yWindow="0" windowWidth="51600" windowHeight="17205" tabRatio="941"/>
  </bookViews>
  <sheets>
    <sheet name="   1" sheetId="658" r:id="rId1"/>
    <sheet name="   2" sheetId="657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5" i="657" l="1"/>
  <c r="S15" i="657"/>
  <c r="P15" i="657"/>
  <c r="O15" i="657"/>
  <c r="N15" i="657"/>
  <c r="M15" i="657"/>
  <c r="H15" i="657"/>
  <c r="L15" i="657" s="1"/>
  <c r="T14" i="657"/>
  <c r="S14" i="657"/>
  <c r="P14" i="657"/>
  <c r="O14" i="657"/>
  <c r="N14" i="657"/>
  <c r="M14" i="657"/>
  <c r="H14" i="657"/>
  <c r="J14" i="657" s="1"/>
  <c r="T13" i="657"/>
  <c r="S13" i="657"/>
  <c r="P13" i="657"/>
  <c r="O13" i="657"/>
  <c r="N13" i="657"/>
  <c r="M13" i="657"/>
  <c r="H13" i="657"/>
  <c r="L13" i="657" s="1"/>
  <c r="R14" i="657" l="1"/>
  <c r="R15" i="657"/>
  <c r="R13" i="657"/>
  <c r="J15" i="657"/>
  <c r="L14" i="657"/>
  <c r="J13" i="657"/>
  <c r="T12" i="657"/>
  <c r="T11" i="657" s="1"/>
  <c r="E7" i="657" s="1"/>
  <c r="S12" i="657"/>
  <c r="P12" i="657"/>
  <c r="P10" i="657" s="1"/>
  <c r="O12" i="657"/>
  <c r="O10" i="657" s="1"/>
  <c r="N12" i="657"/>
  <c r="N11" i="657" s="1"/>
  <c r="M12" i="657"/>
  <c r="M11" i="657" s="1"/>
  <c r="H12" i="657"/>
  <c r="L12" i="657" s="1"/>
  <c r="C10" i="657"/>
  <c r="F1" i="657" s="1"/>
  <c r="T12" i="658"/>
  <c r="T11" i="658" s="1"/>
  <c r="E7" i="658" s="1"/>
  <c r="S12" i="658"/>
  <c r="S11" i="658" s="1"/>
  <c r="E8" i="658" s="1"/>
  <c r="P12" i="658"/>
  <c r="P10" i="658" s="1"/>
  <c r="O12" i="658"/>
  <c r="O10" i="658" s="1"/>
  <c r="N12" i="658"/>
  <c r="N11" i="658" s="1"/>
  <c r="M12" i="658"/>
  <c r="M10" i="658" s="1"/>
  <c r="H12" i="658"/>
  <c r="H13" i="658" s="1"/>
  <c r="H10" i="658" s="1"/>
  <c r="C10" i="658"/>
  <c r="F1" i="658" s="1"/>
  <c r="O11" i="657" l="1"/>
  <c r="S11" i="657"/>
  <c r="E8" i="657" s="1"/>
  <c r="M11" i="658"/>
  <c r="O11" i="658"/>
  <c r="Q11" i="658" s="1"/>
  <c r="P11" i="658"/>
  <c r="N10" i="658"/>
  <c r="Q10" i="658" s="1"/>
  <c r="P11" i="657"/>
  <c r="R12" i="657"/>
  <c r="H16" i="657"/>
  <c r="H10" i="657" s="1"/>
  <c r="M10" i="657"/>
  <c r="J12" i="657"/>
  <c r="L10" i="657"/>
  <c r="N10" i="657"/>
  <c r="J12" i="658"/>
  <c r="L12" i="658"/>
  <c r="R12" i="658"/>
  <c r="E5" i="658" l="1"/>
  <c r="Q11" i="657"/>
  <c r="R11" i="657"/>
  <c r="Q10" i="657"/>
  <c r="E5" i="657" s="1"/>
  <c r="J16" i="657"/>
  <c r="J10" i="657" s="1"/>
  <c r="R11" i="658"/>
  <c r="J13" i="658"/>
  <c r="J10" i="658" s="1"/>
  <c r="L10" i="658"/>
</calcChain>
</file>

<file path=xl/sharedStrings.xml><?xml version="1.0" encoding="utf-8"?>
<sst xmlns="http://schemas.openxmlformats.org/spreadsheetml/2006/main" count="66" uniqueCount="33">
  <si>
    <t>Uwagi</t>
  </si>
  <si>
    <t>(Pełna nazwa Wykonawcy / Wykonawców w przypadku składania oferty wspólnej)</t>
  </si>
  <si>
    <t>Zadanie nr:</t>
  </si>
  <si>
    <t>Razem</t>
  </si>
  <si>
    <t>---</t>
  </si>
  <si>
    <t>Oświadczam/my, że zaoferowany przez nas produkt spełnia wszystkie wymagania opisane przez Zamawiającego w niniejszej specyfikacji asortymentowo-cenowej.</t>
  </si>
  <si>
    <t>Wykonawca wypełnia Specyfikację asortymentowo – cenową poprzez uzupełnienie:</t>
  </si>
  <si>
    <t xml:space="preserve">kolumny E  – „Nazwa handlowa”, </t>
  </si>
  <si>
    <t>kolumny G  –  Podanie ceny z dokładnością do 4 miejsc po przecinku</t>
  </si>
  <si>
    <t>kolumny I  –  Podanie stawki podatku VAT</t>
  </si>
  <si>
    <t xml:space="preserve">oraz </t>
  </si>
  <si>
    <t>Poprzez wpisanie w miejscu wyznaczonym nazwy Wykonawcy/wykonawców w przypadku składania oferty wspólnej.</t>
  </si>
  <si>
    <r>
      <t xml:space="preserve">SPECYFIKACJA ASORTYMENTOWO-CENOWA </t>
    </r>
    <r>
      <rPr>
        <b/>
        <sz val="10"/>
        <color rgb="FF000000"/>
        <rFont val="Times New Roman"/>
        <family val="1"/>
        <charset val="238"/>
      </rPr>
      <t xml:space="preserve">  </t>
    </r>
    <r>
      <rPr>
        <sz val="10"/>
        <color rgb="FF000000"/>
        <rFont val="Times New Roman"/>
        <family val="1"/>
        <charset val="238"/>
      </rPr>
      <t xml:space="preserve">                                                                          </t>
    </r>
    <r>
      <rPr>
        <i/>
        <sz val="9"/>
        <color rgb="FF000000"/>
        <rFont val="Verdana"/>
        <family val="2"/>
        <charset val="238"/>
      </rPr>
      <t xml:space="preserve"> sukcesywne dostawy leków dla Narodowego Instytutu Onkologii                                                           im. Marii Skłodowskiej-Cur</t>
    </r>
    <r>
      <rPr>
        <sz val="9"/>
        <color rgb="FF000000"/>
        <rFont val="Verdana"/>
        <family val="2"/>
        <charset val="238"/>
      </rPr>
      <t>ie - Państwowego Instytutu Badawczego Oddziału                                                                       w Gliwicach</t>
    </r>
  </si>
  <si>
    <t>Lp</t>
  </si>
  <si>
    <t>Opis przedmiotu zamówienia</t>
  </si>
  <si>
    <t>j.m.</t>
  </si>
  <si>
    <t>Ilość</t>
  </si>
  <si>
    <t>Nazwa handlowa</t>
  </si>
  <si>
    <t>Kod produktu</t>
  </si>
  <si>
    <r>
      <rPr>
        <b/>
        <i/>
        <sz val="11"/>
        <rFont val="Verdana"/>
        <family val="2"/>
        <charset val="238"/>
      </rPr>
      <t>Cena
jedn. netto</t>
    </r>
  </si>
  <si>
    <t>Wartość netto</t>
  </si>
  <si>
    <t>VAT %</t>
  </si>
  <si>
    <t>Wartość brutto</t>
  </si>
  <si>
    <t xml:space="preserve">kolumny F  – „Kod produktu” </t>
  </si>
  <si>
    <r>
      <rPr>
        <b/>
        <sz val="11"/>
        <color theme="8"/>
        <rFont val="Verdana"/>
        <family val="2"/>
        <charset val="238"/>
      </rPr>
      <t xml:space="preserve">Specyfikację asortymentowo-cenową należy złożyć w postaci elektronicznej , podpisaną kwalifikowanym podpisem elektronicznym, przez osobę(y) uprawnioną(e) do składania oświadczeń woli w imieniu Wykonawcy, zgodnie z formą reprezentacji Wykonawcy określoną     w dokumencie rejestracyjnym (ewidencyjnym) właściwym dla formy organizacyjnej Wykonawcy lub pełnomocnika.         </t>
    </r>
    <r>
      <rPr>
        <sz val="11"/>
        <color theme="1"/>
        <rFont val="Verdana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Uwaga:  Komunikat:"</t>
    </r>
    <r>
      <rPr>
        <sz val="11"/>
        <color theme="9" tint="-0.249977111117893"/>
        <rFont val="Verdana"/>
        <family val="2"/>
        <charset val="238"/>
      </rPr>
      <t xml:space="preserve">Nie składamy oferty w zakresie przedmiotowego zadania </t>
    </r>
    <r>
      <rPr>
        <sz val="11"/>
        <color theme="1"/>
        <rFont val="Verdana"/>
        <family val="2"/>
        <charset val="238"/>
      </rPr>
      <t>" zniknie po wprowadzeniu przynajmniej jednej z wymaganych danych,  w zamian mogą pojawić się inne komunikaty informacyjne. Przy formularzu prawidłowo wypełnionym wszystkie komunikaty znikną.</t>
    </r>
  </si>
  <si>
    <t>szt.</t>
  </si>
  <si>
    <t>Lenalidomid</t>
  </si>
  <si>
    <t>Daunorubicin hydrochloride + Cytarabine</t>
  </si>
  <si>
    <t>Daunorubicin hydrochloride 44 mg + Cytarabine 100 mg proszek do sporządzania koncentratu roztworu do infuzji, fiol.</t>
  </si>
  <si>
    <t>Lenalidomidum 5 mg kaps.</t>
  </si>
  <si>
    <t>Lenalidomidum 10 mg kaps.</t>
  </si>
  <si>
    <t>Lenalidomidum 15 mg kaps.</t>
  </si>
  <si>
    <t>Lenalidomidum 25 mg kaps.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</si>
</sst>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zł&quot;"/>
    <numFmt numFmtId="165" formatCode="_-* #,##0.0000\ &quot;zł&quot;_-;\-* #,##0.0000\ &quot;zł&quot;_-;_-* &quot;-&quot;????\ &quot;zł&quot;_-;_-@_-"/>
  </numFmts>
  <fonts count="32" x14ac:knownFonts="1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1"/>
      <color theme="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rgb="FF000000"/>
      <name val="Times New Roman"/>
      <family val="1"/>
      <charset val="238"/>
    </font>
    <font>
      <sz val="14"/>
      <color rgb="FFFF0000"/>
      <name val="Times New Roman"/>
      <family val="1"/>
      <charset val="238"/>
    </font>
    <font>
      <b/>
      <i/>
      <sz val="10"/>
      <color rgb="FF000080"/>
      <name val="Times New Roman"/>
      <family val="1"/>
      <charset val="238"/>
    </font>
    <font>
      <b/>
      <i/>
      <sz val="10"/>
      <color rgb="FF000000"/>
      <name val="Times New Roman"/>
      <family val="1"/>
      <charset val="238"/>
    </font>
    <font>
      <sz val="10"/>
      <name val="Times New Roman"/>
      <family val="1"/>
      <charset val="238"/>
    </font>
    <font>
      <sz val="10"/>
      <color theme="0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1"/>
      <color rgb="FF000000"/>
      <name val="Verdana"/>
      <family val="2"/>
      <charset val="238"/>
    </font>
    <font>
      <b/>
      <sz val="10"/>
      <color rgb="FF000000"/>
      <name val="Times New Roman"/>
      <family val="1"/>
      <charset val="238"/>
    </font>
    <font>
      <i/>
      <sz val="9"/>
      <color rgb="FF000000"/>
      <name val="Verdana"/>
      <family val="2"/>
      <charset val="238"/>
    </font>
    <font>
      <sz val="9"/>
      <color rgb="FF000000"/>
      <name val="Verdana"/>
      <family val="2"/>
      <charset val="238"/>
    </font>
    <font>
      <sz val="10"/>
      <color rgb="FF000000"/>
      <name val="Verdana"/>
      <family val="2"/>
      <charset val="238"/>
    </font>
    <font>
      <sz val="10"/>
      <color theme="0"/>
      <name val="Verdana"/>
      <family val="2"/>
      <charset val="238"/>
    </font>
    <font>
      <sz val="11"/>
      <color theme="3" tint="-0.249977111117893"/>
      <name val="Calibri"/>
      <family val="2"/>
      <charset val="238"/>
      <scheme val="minor"/>
    </font>
    <font>
      <sz val="14"/>
      <color theme="0"/>
      <name val="Times New Roman"/>
      <family val="1"/>
      <charset val="238"/>
    </font>
    <font>
      <sz val="11"/>
      <color rgb="FF9933FF"/>
      <name val="Calibri"/>
      <family val="2"/>
      <charset val="238"/>
      <scheme val="minor"/>
    </font>
    <font>
      <b/>
      <i/>
      <sz val="11"/>
      <name val="Verdana"/>
      <family val="2"/>
      <charset val="238"/>
    </font>
    <font>
      <b/>
      <sz val="11"/>
      <color theme="1"/>
      <name val="Verdana"/>
      <family val="2"/>
      <charset val="238"/>
    </font>
    <font>
      <sz val="11"/>
      <color theme="0"/>
      <name val="Verdana"/>
      <family val="2"/>
      <charset val="238"/>
    </font>
    <font>
      <sz val="11"/>
      <color rgb="FF000000"/>
      <name val="Verdana"/>
      <family val="2"/>
      <charset val="238"/>
    </font>
    <font>
      <sz val="11"/>
      <color indexed="8"/>
      <name val="Verdana"/>
      <family val="2"/>
      <charset val="238"/>
    </font>
    <font>
      <sz val="11"/>
      <name val="Verdana"/>
      <family val="2"/>
      <charset val="238"/>
    </font>
    <font>
      <sz val="11"/>
      <color theme="1"/>
      <name val="Verdana"/>
      <family val="2"/>
      <charset val="238"/>
    </font>
    <font>
      <sz val="10"/>
      <color theme="3" tint="-0.249977111117893"/>
      <name val="Times New Roman"/>
      <family val="1"/>
      <charset val="238"/>
    </font>
    <font>
      <i/>
      <sz val="11"/>
      <name val="Verdana"/>
      <family val="2"/>
      <charset val="238"/>
    </font>
    <font>
      <b/>
      <i/>
      <sz val="11"/>
      <color rgb="FF000000"/>
      <name val="Verdana"/>
      <family val="2"/>
      <charset val="238"/>
    </font>
    <font>
      <b/>
      <sz val="11"/>
      <color theme="8"/>
      <name val="Verdana"/>
      <family val="2"/>
      <charset val="238"/>
    </font>
    <font>
      <sz val="11"/>
      <color theme="9" tint="-0.249977111117893"/>
      <name val="Verdan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44536A"/>
      </left>
      <right style="thin">
        <color rgb="FF44536A"/>
      </right>
      <top style="thin">
        <color rgb="FF000000"/>
      </top>
      <bottom style="thin">
        <color rgb="FF44536A"/>
      </bottom>
      <diagonal/>
    </border>
    <border>
      <left/>
      <right/>
      <top style="thin">
        <color rgb="FF000000"/>
      </top>
      <bottom style="thin">
        <color rgb="FF44536A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7">
    <xf numFmtId="0" fontId="0" fillId="0" borderId="0" xfId="0"/>
    <xf numFmtId="0" fontId="0" fillId="0" borderId="0" xfId="0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1" fontId="0" fillId="0" borderId="0" xfId="0" applyNumberFormat="1" applyFill="1" applyBorder="1" applyAlignment="1">
      <alignment horizontal="center" vertical="center"/>
    </xf>
    <xf numFmtId="0" fontId="4" fillId="0" borderId="0" xfId="0" applyFont="1" applyFill="1" applyBorder="1" applyAlignment="1">
      <alignment vertical="top"/>
    </xf>
    <xf numFmtId="0" fontId="0" fillId="0" borderId="0" xfId="0" applyFill="1" applyBorder="1" applyAlignment="1">
      <alignment vertical="top"/>
    </xf>
    <xf numFmtId="1" fontId="3" fillId="0" borderId="0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top"/>
    </xf>
    <xf numFmtId="0" fontId="6" fillId="0" borderId="2" xfId="0" applyFont="1" applyFill="1" applyBorder="1" applyAlignment="1">
      <alignment horizontal="right" vertical="top"/>
    </xf>
    <xf numFmtId="49" fontId="7" fillId="0" borderId="2" xfId="0" applyNumberFormat="1" applyFont="1" applyFill="1" applyBorder="1" applyAlignment="1" applyProtection="1">
      <alignment vertical="top"/>
      <protection hidden="1"/>
    </xf>
    <xf numFmtId="164" fontId="9" fillId="0" borderId="0" xfId="0" applyNumberFormat="1" applyFont="1" applyFill="1" applyBorder="1" applyAlignment="1" applyProtection="1">
      <alignment vertical="center"/>
      <protection hidden="1"/>
    </xf>
    <xf numFmtId="0" fontId="9" fillId="0" borderId="0" xfId="0" applyNumberFormat="1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16" fillId="0" borderId="0" xfId="0" applyFont="1" applyFill="1" applyBorder="1" applyAlignment="1" applyProtection="1">
      <alignment vertical="center" wrapText="1"/>
      <protection hidden="1"/>
    </xf>
    <xf numFmtId="0" fontId="17" fillId="0" borderId="0" xfId="0" applyFont="1" applyFill="1" applyBorder="1" applyAlignment="1">
      <alignment horizontal="left" vertical="top"/>
    </xf>
    <xf numFmtId="0" fontId="18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>
      <alignment vertical="center"/>
    </xf>
    <xf numFmtId="0" fontId="20" fillId="2" borderId="3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20" fillId="2" borderId="5" xfId="0" applyFont="1" applyFill="1" applyBorder="1" applyAlignment="1">
      <alignment horizontal="center" vertical="center" wrapText="1"/>
    </xf>
    <xf numFmtId="1" fontId="20" fillId="2" borderId="6" xfId="0" applyNumberFormat="1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top"/>
    </xf>
    <xf numFmtId="1" fontId="23" fillId="0" borderId="7" xfId="0" applyNumberFormat="1" applyFont="1" applyFill="1" applyBorder="1" applyAlignment="1">
      <alignment horizontal="center" vertical="center" shrinkToFit="1"/>
    </xf>
    <xf numFmtId="0" fontId="24" fillId="0" borderId="1" xfId="1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 applyProtection="1">
      <alignment horizontal="center" vertical="center" wrapText="1"/>
    </xf>
    <xf numFmtId="165" fontId="26" fillId="0" borderId="8" xfId="0" applyNumberFormat="1" applyFont="1" applyFill="1" applyBorder="1" applyAlignment="1" applyProtection="1">
      <alignment horizontal="center" vertical="center" wrapText="1"/>
    </xf>
    <xf numFmtId="164" fontId="26" fillId="0" borderId="1" xfId="0" applyNumberFormat="1" applyFont="1" applyFill="1" applyBorder="1" applyAlignment="1" applyProtection="1">
      <alignment horizontal="center" vertical="center" wrapText="1"/>
      <protection hidden="1"/>
    </xf>
    <xf numFmtId="9" fontId="26" fillId="0" borderId="1" xfId="0" applyNumberFormat="1" applyFont="1" applyFill="1" applyBorder="1" applyAlignment="1">
      <alignment horizontal="center" vertical="center" wrapText="1"/>
    </xf>
    <xf numFmtId="0" fontId="22" fillId="0" borderId="0" xfId="0" applyNumberFormat="1" applyFont="1" applyFill="1" applyBorder="1" applyAlignment="1">
      <alignment horizontal="left" vertical="top"/>
    </xf>
    <xf numFmtId="0" fontId="27" fillId="0" borderId="0" xfId="0" applyFont="1" applyFill="1" applyBorder="1" applyAlignment="1">
      <alignment horizontal="left" vertical="top"/>
    </xf>
    <xf numFmtId="0" fontId="28" fillId="2" borderId="1" xfId="0" applyFont="1" applyFill="1" applyBorder="1" applyAlignment="1">
      <alignment horizontal="center" vertical="center" wrapText="1"/>
    </xf>
    <xf numFmtId="164" fontId="26" fillId="2" borderId="1" xfId="0" applyNumberFormat="1" applyFont="1" applyFill="1" applyBorder="1" applyAlignment="1" applyProtection="1">
      <alignment horizontal="center" vertical="center" wrapText="1"/>
      <protection hidden="1"/>
    </xf>
    <xf numFmtId="164" fontId="26" fillId="2" borderId="1" xfId="0" quotePrefix="1" applyNumberFormat="1" applyFont="1" applyFill="1" applyBorder="1" applyAlignment="1" applyProtection="1">
      <alignment horizontal="center" vertical="center" wrapText="1"/>
      <protection hidden="1"/>
    </xf>
    <xf numFmtId="0" fontId="20" fillId="0" borderId="0" xfId="0" applyFont="1" applyFill="1" applyBorder="1" applyAlignment="1">
      <alignment horizontal="left" vertical="top"/>
    </xf>
    <xf numFmtId="0" fontId="26" fillId="0" borderId="0" xfId="0" applyFont="1" applyFill="1" applyBorder="1" applyAlignment="1">
      <alignment horizontal="left" vertical="top"/>
    </xf>
    <xf numFmtId="0" fontId="26" fillId="0" borderId="0" xfId="0" applyFont="1" applyFill="1" applyBorder="1" applyAlignment="1">
      <alignment horizontal="center" vertical="center"/>
    </xf>
    <xf numFmtId="1" fontId="26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center" vertical="top"/>
    </xf>
    <xf numFmtId="0" fontId="19" fillId="0" borderId="0" xfId="0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 applyProtection="1">
      <alignment horizontal="left" vertical="center"/>
      <protection hidden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15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  <protection hidden="1"/>
    </xf>
  </cellXfs>
  <cellStyles count="2">
    <cellStyle name="Normalny" xfId="0" builtinId="0"/>
    <cellStyle name="Normalny_Arkusz1" xfId="1"/>
  </cellStyles>
  <dxfs count="4">
    <dxf>
      <font>
        <b val="0"/>
        <i/>
        <color rgb="FF9933FF"/>
      </font>
    </dxf>
    <dxf>
      <font>
        <color theme="9" tint="-0.24994659260841701"/>
      </font>
    </dxf>
    <dxf>
      <font>
        <b val="0"/>
        <i/>
        <color rgb="FF9933FF"/>
      </font>
    </dxf>
    <dxf>
      <font>
        <color theme="9" tint="-0.24994659260841701"/>
      </font>
    </dxf>
  </dxfs>
  <tableStyles count="0" defaultTableStyle="TableStyleMedium2" defaultPivotStyle="PivotStyleLight16"/>
  <colors>
    <mruColors>
      <color rgb="FF99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6"/>
  <sheetViews>
    <sheetView tabSelected="1" workbookViewId="0">
      <selection activeCell="AB1" sqref="AB1"/>
    </sheetView>
  </sheetViews>
  <sheetFormatPr defaultRowHeight="15" x14ac:dyDescent="0.25"/>
  <cols>
    <col min="1" max="1" width="5.85546875" style="1" customWidth="1"/>
    <col min="2" max="2" width="58.85546875" style="1" customWidth="1"/>
    <col min="3" max="3" width="6.42578125" style="1" customWidth="1"/>
    <col min="4" max="4" width="9.85546875" style="1" customWidth="1"/>
    <col min="5" max="5" width="32" style="18" customWidth="1"/>
    <col min="6" max="6" width="23" style="4" customWidth="1"/>
    <col min="7" max="7" width="13" style="18" customWidth="1"/>
    <col min="8" max="9" width="15.42578125" style="18" customWidth="1"/>
    <col min="10" max="10" width="25.28515625" style="18" bestFit="1" customWidth="1"/>
    <col min="11" max="11" width="25.28515625" style="18" customWidth="1"/>
    <col min="12" max="12" width="9.140625" style="2" hidden="1" customWidth="1"/>
    <col min="13" max="19" width="0" style="2" hidden="1" customWidth="1"/>
    <col min="20" max="20" width="10" style="2" hidden="1" customWidth="1"/>
    <col min="21" max="21" width="0" style="2" hidden="1" customWidth="1"/>
    <col min="22" max="22" width="0" style="21" hidden="1" customWidth="1"/>
    <col min="23" max="26" width="0" style="3" hidden="1" customWidth="1"/>
    <col min="27" max="30" width="9.140625" style="3"/>
    <col min="31" max="16384" width="9.140625" style="1"/>
  </cols>
  <sheetData>
    <row r="1" spans="1:30" ht="63.75" customHeight="1" x14ac:dyDescent="0.25">
      <c r="B1" s="53" t="s">
        <v>12</v>
      </c>
      <c r="C1" s="54"/>
      <c r="D1" s="54"/>
      <c r="F1" s="55" t="str">
        <f ca="1">"Numer referencyjny nadany sprawie przez Zamawiającego: DO/DZ–381–1–    60/22          Załącznik nr 2."&amp;C10&amp;" do SWZ"</f>
        <v>Numer referencyjny nadany sprawie przez Zamawiającego: DO/DZ–381–1–    60/22          Załącznik nr 2.   1 do SWZ</v>
      </c>
      <c r="G1" s="55"/>
      <c r="H1" s="55"/>
      <c r="I1" s="55"/>
      <c r="J1" s="55"/>
      <c r="K1" s="55"/>
      <c r="L1" s="20"/>
      <c r="M1" s="20"/>
      <c r="N1" s="20"/>
    </row>
    <row r="2" spans="1:30" ht="15.75" thickBot="1" x14ac:dyDescent="0.3">
      <c r="F2" s="56"/>
      <c r="G2" s="56"/>
      <c r="H2" s="56"/>
      <c r="I2" s="17"/>
      <c r="J2" s="17"/>
      <c r="K2" s="17"/>
    </row>
    <row r="3" spans="1:30" x14ac:dyDescent="0.25">
      <c r="B3" s="57"/>
      <c r="C3" s="58"/>
      <c r="D3" s="59"/>
    </row>
    <row r="4" spans="1:30" x14ac:dyDescent="0.25">
      <c r="B4" s="60"/>
      <c r="C4" s="61"/>
      <c r="D4" s="62"/>
    </row>
    <row r="5" spans="1:30" ht="15" customHeight="1" x14ac:dyDescent="0.25">
      <c r="B5" s="60"/>
      <c r="C5" s="61"/>
      <c r="D5" s="62"/>
      <c r="E5" s="66" t="str">
        <f>IF(Q10=0,"Nie składamy oferty w zakresie przedmiotowego zadania",IF(Q11&gt;0,"Nie wszystkie wymagane pola zostały wypełnione",IF(L10=0,IF(R11&gt;0,"Jedna z podanych wartości brutto nie jest liczbą",""),"Jedna z podanych wartości brutto nie spełnia warunków SIWZ")))</f>
        <v>Nie składamy oferty w zakresie przedmiotowego zadania</v>
      </c>
      <c r="F5" s="66"/>
      <c r="G5" s="66"/>
      <c r="H5" s="66"/>
      <c r="I5" s="66"/>
      <c r="J5" s="66"/>
      <c r="K5" s="19"/>
      <c r="L5" s="22"/>
      <c r="M5" s="22"/>
    </row>
    <row r="6" spans="1:30" ht="15" customHeight="1" x14ac:dyDescent="0.25">
      <c r="B6" s="60"/>
      <c r="C6" s="61"/>
      <c r="D6" s="62"/>
      <c r="E6" s="66"/>
      <c r="F6" s="66"/>
      <c r="G6" s="66"/>
      <c r="H6" s="66"/>
      <c r="I6" s="66"/>
      <c r="J6" s="66"/>
      <c r="K6" s="19"/>
      <c r="L6" s="22"/>
      <c r="M6" s="22"/>
    </row>
    <row r="7" spans="1:30" ht="15.75" thickBot="1" x14ac:dyDescent="0.3">
      <c r="B7" s="63"/>
      <c r="C7" s="64"/>
      <c r="D7" s="65"/>
      <c r="E7" s="49" t="str">
        <f>IF(T11&gt;0,"Przekroczona ilość liczb po przecinku w przynajmniej jednej cenie","")</f>
        <v/>
      </c>
      <c r="F7" s="49"/>
      <c r="G7" s="49"/>
      <c r="H7" s="49"/>
      <c r="I7" s="49"/>
      <c r="J7" s="49"/>
      <c r="K7" s="16"/>
      <c r="L7" s="23"/>
      <c r="M7" s="23"/>
    </row>
    <row r="8" spans="1:30" x14ac:dyDescent="0.25">
      <c r="B8" s="48" t="s">
        <v>1</v>
      </c>
      <c r="C8" s="48"/>
      <c r="D8" s="48"/>
      <c r="E8" s="49" t="str">
        <f>IF(S11&gt;0,"Niewłaściwa stawka podatku VAT","")</f>
        <v/>
      </c>
      <c r="F8" s="49"/>
      <c r="G8" s="49"/>
      <c r="H8" s="49"/>
      <c r="I8" s="49"/>
      <c r="J8" s="49"/>
      <c r="K8" s="16"/>
    </row>
    <row r="9" spans="1:30" x14ac:dyDescent="0.25">
      <c r="B9" s="5"/>
      <c r="C9" s="6"/>
      <c r="D9" s="6"/>
      <c r="E9" s="16"/>
      <c r="F9" s="7"/>
      <c r="G9" s="16"/>
      <c r="H9" s="16"/>
      <c r="I9" s="16"/>
      <c r="J9" s="16"/>
      <c r="K9" s="16"/>
    </row>
    <row r="10" spans="1:30" x14ac:dyDescent="0.25">
      <c r="A10" s="8"/>
      <c r="B10" s="9" t="s">
        <v>2</v>
      </c>
      <c r="C10" s="10" t="str">
        <f ca="1">MID(CELL("nazwa_pliku",C10),FIND("]",CELL("nazwa_pliku",C10),1)+1,35)</f>
        <v xml:space="preserve">   1</v>
      </c>
      <c r="D10" s="50" t="s">
        <v>27</v>
      </c>
      <c r="E10" s="50"/>
      <c r="F10" s="50"/>
      <c r="G10" s="50"/>
      <c r="H10" s="11">
        <f ca="1">SUMIF(F12:F1300,"Razem",H12:H1300)</f>
        <v>0</v>
      </c>
      <c r="I10" s="11"/>
      <c r="J10" s="11">
        <f ca="1">SUMIF(F12:F1300,"Razem",J12:J1300)</f>
        <v>0</v>
      </c>
      <c r="K10" s="11"/>
      <c r="L10" s="2">
        <f>SUM(L11:L1794)</f>
        <v>0</v>
      </c>
      <c r="M10" s="2">
        <f>COUNTIF(M12:M1794,0)</f>
        <v>0</v>
      </c>
      <c r="N10" s="2">
        <f>COUNTIF(N12:N1794,0)</f>
        <v>0</v>
      </c>
      <c r="O10" s="2">
        <f>COUNTIF(O12:O1794,0)</f>
        <v>0</v>
      </c>
      <c r="P10" s="2">
        <f>COUNTIF(P12:P1794,0)</f>
        <v>0</v>
      </c>
      <c r="Q10" s="2">
        <f>SUM(M10:P10)</f>
        <v>0</v>
      </c>
    </row>
    <row r="11" spans="1:30" ht="42.75" x14ac:dyDescent="0.25">
      <c r="A11" s="24" t="s">
        <v>13</v>
      </c>
      <c r="B11" s="25" t="s">
        <v>14</v>
      </c>
      <c r="C11" s="25" t="s">
        <v>15</v>
      </c>
      <c r="D11" s="24" t="s">
        <v>16</v>
      </c>
      <c r="E11" s="26" t="s">
        <v>17</v>
      </c>
      <c r="F11" s="27" t="s">
        <v>18</v>
      </c>
      <c r="G11" s="28" t="s">
        <v>19</v>
      </c>
      <c r="H11" s="29" t="s">
        <v>20</v>
      </c>
      <c r="I11" s="29" t="s">
        <v>21</v>
      </c>
      <c r="J11" s="29" t="s">
        <v>22</v>
      </c>
      <c r="K11" s="29" t="s">
        <v>0</v>
      </c>
      <c r="L11" s="30"/>
      <c r="M11" s="2">
        <f>SUM(M12:M1794)</f>
        <v>1</v>
      </c>
      <c r="N11" s="2">
        <f>SUM(N12:N1794)</f>
        <v>1</v>
      </c>
      <c r="O11" s="2">
        <f>SUM(O12:O1794)</f>
        <v>1</v>
      </c>
      <c r="P11" s="2">
        <f>SUM(P12:P1794)</f>
        <v>1</v>
      </c>
      <c r="Q11" s="2">
        <f>SUM(M11:P11)</f>
        <v>4</v>
      </c>
      <c r="R11" s="2">
        <f>SUM(R12:R1794)</f>
        <v>0</v>
      </c>
      <c r="S11" s="2">
        <f>SUM(S12:S1794)</f>
        <v>0</v>
      </c>
      <c r="T11" s="2">
        <f>SUM(T12:T1794)</f>
        <v>0</v>
      </c>
    </row>
    <row r="12" spans="1:30" s="15" customFormat="1" ht="42.75" x14ac:dyDescent="0.25">
      <c r="A12" s="31">
        <v>1</v>
      </c>
      <c r="B12" s="32" t="s">
        <v>28</v>
      </c>
      <c r="C12" s="32" t="s">
        <v>25</v>
      </c>
      <c r="D12" s="32">
        <v>126</v>
      </c>
      <c r="E12" s="33"/>
      <c r="F12" s="34"/>
      <c r="G12" s="35"/>
      <c r="H12" s="36">
        <f t="shared" ref="H12" si="0">ROUND(D12*G12,2)</f>
        <v>0</v>
      </c>
      <c r="I12" s="37"/>
      <c r="J12" s="36">
        <f t="shared" ref="J12" si="1">ROUND(H12*(1+I12),2)</f>
        <v>0</v>
      </c>
      <c r="K12" s="36"/>
      <c r="L12" s="38">
        <f t="shared" ref="L12" si="2">IF(LEN(H12)-IFERROR(SEARCH(",",H12,1),LEN(H12))&gt;2,1,0)</f>
        <v>0</v>
      </c>
      <c r="M12" s="13">
        <f t="shared" ref="M12:O12" si="3">IF(ISBLANK(E12),1,0)</f>
        <v>1</v>
      </c>
      <c r="N12" s="13">
        <f t="shared" si="3"/>
        <v>1</v>
      </c>
      <c r="O12" s="13">
        <f t="shared" si="3"/>
        <v>1</v>
      </c>
      <c r="P12" s="13">
        <f t="shared" ref="P12" si="4">IF(ISBLANK(I12),1,0)</f>
        <v>1</v>
      </c>
      <c r="Q12" s="13"/>
      <c r="R12" s="13">
        <f t="shared" ref="R12" si="5">IF(ISNUMBER(H12),0,1)</f>
        <v>0</v>
      </c>
      <c r="S12" s="13">
        <f t="shared" ref="S12" si="6">IF(I12=0.08,0,IF(I12=0.23,0,IF(I12=0.05,0,IF(I12=0,0,1))))</f>
        <v>0</v>
      </c>
      <c r="T12" s="12">
        <f t="shared" ref="T12" si="7">IF(ISERROR(IF(LEN(G12)-FIND(",",G12)&gt;4,1,0)),0,IF(LEN(G12)-FIND(",",G12)&gt;4,1,0))</f>
        <v>0</v>
      </c>
      <c r="U12" s="13"/>
      <c r="V12" s="39"/>
      <c r="W12" s="14"/>
      <c r="X12" s="14"/>
      <c r="Y12" s="14"/>
      <c r="Z12" s="14"/>
      <c r="AA12" s="14"/>
      <c r="AB12" s="14"/>
      <c r="AC12" s="14"/>
      <c r="AD12" s="14"/>
    </row>
    <row r="13" spans="1:30" s="15" customFormat="1" ht="21" customHeight="1" x14ac:dyDescent="0.25">
      <c r="A13" s="51"/>
      <c r="B13" s="51"/>
      <c r="C13" s="51"/>
      <c r="D13" s="51"/>
      <c r="E13" s="51"/>
      <c r="F13" s="40" t="s">
        <v>3</v>
      </c>
      <c r="G13" s="40" t="s">
        <v>4</v>
      </c>
      <c r="H13" s="41">
        <f ca="1">SUM(OFFSET($H$12,0,0,ROW()-12,1))</f>
        <v>0</v>
      </c>
      <c r="I13" s="42" t="s">
        <v>4</v>
      </c>
      <c r="J13" s="41">
        <f ca="1">SUM(OFFSET($J$12,0,0,ROW()-12,1))</f>
        <v>0</v>
      </c>
      <c r="K13" s="42" t="s">
        <v>4</v>
      </c>
      <c r="L13" s="30"/>
      <c r="M13" s="13"/>
      <c r="N13" s="13"/>
      <c r="O13" s="13"/>
      <c r="P13" s="13"/>
      <c r="Q13" s="13"/>
      <c r="R13" s="13"/>
      <c r="S13" s="13"/>
      <c r="T13" s="13"/>
      <c r="U13" s="13"/>
      <c r="V13" s="39"/>
      <c r="W13" s="14"/>
      <c r="X13" s="14"/>
      <c r="Y13" s="14"/>
      <c r="Z13" s="14"/>
      <c r="AA13" s="14"/>
      <c r="AB13" s="14"/>
      <c r="AC13" s="14"/>
      <c r="AD13" s="14"/>
    </row>
    <row r="14" spans="1:30" x14ac:dyDescent="0.25">
      <c r="A14" s="43" t="s">
        <v>5</v>
      </c>
      <c r="B14" s="44"/>
      <c r="C14" s="44"/>
      <c r="D14" s="44"/>
      <c r="E14" s="45"/>
      <c r="F14" s="46"/>
      <c r="G14" s="45"/>
      <c r="H14" s="45"/>
      <c r="I14" s="45"/>
      <c r="J14" s="45"/>
      <c r="K14" s="45"/>
      <c r="L14" s="30"/>
    </row>
    <row r="15" spans="1:30" x14ac:dyDescent="0.25">
      <c r="A15" s="44"/>
      <c r="B15" s="44"/>
      <c r="C15" s="44"/>
      <c r="D15" s="44"/>
      <c r="E15" s="45"/>
      <c r="F15" s="46"/>
      <c r="G15" s="45"/>
      <c r="H15" s="45"/>
      <c r="I15" s="45"/>
      <c r="J15" s="45"/>
      <c r="K15" s="45"/>
      <c r="L15" s="30"/>
    </row>
    <row r="16" spans="1:30" x14ac:dyDescent="0.25">
      <c r="A16" s="44" t="s">
        <v>6</v>
      </c>
      <c r="B16" s="44"/>
      <c r="C16" s="44"/>
      <c r="D16" s="44"/>
      <c r="E16" s="45"/>
      <c r="F16" s="46"/>
      <c r="G16" s="45"/>
      <c r="H16" s="45"/>
      <c r="I16" s="45"/>
      <c r="J16" s="45"/>
      <c r="K16" s="45"/>
      <c r="L16" s="30"/>
    </row>
    <row r="17" spans="1:12" x14ac:dyDescent="0.25">
      <c r="A17" s="43" t="s">
        <v>7</v>
      </c>
      <c r="B17" s="44"/>
      <c r="C17" s="44"/>
      <c r="D17" s="44"/>
      <c r="E17" s="45"/>
      <c r="F17" s="46"/>
      <c r="G17" s="45"/>
      <c r="H17" s="45"/>
      <c r="I17" s="45"/>
      <c r="J17" s="45"/>
      <c r="K17" s="45"/>
      <c r="L17" s="30"/>
    </row>
    <row r="18" spans="1:12" x14ac:dyDescent="0.25">
      <c r="A18" s="43" t="s">
        <v>23</v>
      </c>
      <c r="B18" s="44"/>
      <c r="C18" s="44"/>
      <c r="D18" s="44"/>
      <c r="E18" s="45"/>
      <c r="F18" s="46"/>
      <c r="G18" s="45"/>
      <c r="H18" s="45"/>
      <c r="I18" s="45"/>
      <c r="J18" s="45"/>
      <c r="K18" s="45"/>
      <c r="L18" s="30"/>
    </row>
    <row r="19" spans="1:12" x14ac:dyDescent="0.25">
      <c r="A19" s="47" t="s">
        <v>8</v>
      </c>
      <c r="B19" s="44"/>
      <c r="C19" s="44"/>
      <c r="D19" s="44"/>
      <c r="E19" s="45"/>
      <c r="F19" s="46"/>
      <c r="G19" s="45"/>
      <c r="H19" s="45"/>
      <c r="I19" s="45"/>
      <c r="J19" s="45"/>
      <c r="K19" s="45"/>
      <c r="L19" s="30"/>
    </row>
    <row r="20" spans="1:12" x14ac:dyDescent="0.25">
      <c r="A20" s="47" t="s">
        <v>9</v>
      </c>
      <c r="B20" s="44"/>
      <c r="C20" s="44"/>
      <c r="D20" s="44"/>
      <c r="E20" s="45"/>
      <c r="F20" s="46"/>
      <c r="G20" s="45"/>
      <c r="H20" s="45"/>
      <c r="I20" s="45"/>
      <c r="J20" s="45"/>
      <c r="K20" s="45"/>
      <c r="L20" s="30"/>
    </row>
    <row r="21" spans="1:12" x14ac:dyDescent="0.25">
      <c r="A21" s="44"/>
      <c r="B21" s="44"/>
      <c r="C21" s="44"/>
      <c r="D21" s="44"/>
      <c r="E21" s="45"/>
      <c r="F21" s="46"/>
      <c r="G21" s="45"/>
      <c r="H21" s="45"/>
      <c r="I21" s="45"/>
      <c r="J21" s="45"/>
      <c r="K21" s="45"/>
      <c r="L21" s="30"/>
    </row>
    <row r="22" spans="1:12" x14ac:dyDescent="0.25">
      <c r="A22" s="44" t="s">
        <v>10</v>
      </c>
      <c r="B22" s="44"/>
      <c r="C22" s="44"/>
      <c r="D22" s="44"/>
      <c r="E22" s="45"/>
      <c r="F22" s="46"/>
      <c r="G22" s="45"/>
      <c r="H22" s="45"/>
      <c r="I22" s="45"/>
      <c r="J22" s="45"/>
      <c r="K22" s="45"/>
      <c r="L22" s="30"/>
    </row>
    <row r="23" spans="1:12" x14ac:dyDescent="0.25">
      <c r="A23" s="44"/>
      <c r="B23" s="44"/>
      <c r="C23" s="44"/>
      <c r="D23" s="44"/>
      <c r="E23" s="45"/>
      <c r="F23" s="46"/>
      <c r="G23" s="45"/>
      <c r="H23" s="45"/>
      <c r="I23" s="45"/>
      <c r="J23" s="45"/>
      <c r="K23" s="45"/>
      <c r="L23" s="30"/>
    </row>
    <row r="24" spans="1:12" x14ac:dyDescent="0.25">
      <c r="A24" s="44" t="s">
        <v>11</v>
      </c>
      <c r="B24" s="44"/>
      <c r="C24" s="44"/>
      <c r="D24" s="44"/>
      <c r="E24" s="45"/>
      <c r="F24" s="46"/>
      <c r="G24" s="45"/>
      <c r="H24" s="45"/>
      <c r="I24" s="45"/>
      <c r="J24" s="45"/>
      <c r="K24" s="45"/>
    </row>
    <row r="25" spans="1:12" x14ac:dyDescent="0.25">
      <c r="A25" s="44"/>
      <c r="B25" s="44"/>
      <c r="C25" s="44"/>
      <c r="D25" s="44"/>
      <c r="E25" s="45"/>
      <c r="F25" s="46"/>
      <c r="G25" s="45"/>
      <c r="H25" s="45"/>
      <c r="I25" s="45"/>
      <c r="J25" s="45"/>
      <c r="K25" s="45"/>
    </row>
    <row r="26" spans="1:12" ht="66.75" customHeight="1" x14ac:dyDescent="0.25">
      <c r="A26" s="52" t="s">
        <v>24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</row>
  </sheetData>
  <protectedRanges>
    <protectedRange sqref="K12" name="Rozstęp4_1_2_1"/>
    <protectedRange sqref="I12" name="Rozstęp3_1_2_1"/>
    <protectedRange sqref="E12:G12" name="Rozstęp2_1_2_1"/>
  </protectedRanges>
  <mergeCells count="11">
    <mergeCell ref="B1:D1"/>
    <mergeCell ref="F1:K1"/>
    <mergeCell ref="F2:H2"/>
    <mergeCell ref="B3:D7"/>
    <mergeCell ref="E5:J6"/>
    <mergeCell ref="E7:J7"/>
    <mergeCell ref="B8:D8"/>
    <mergeCell ref="E8:J8"/>
    <mergeCell ref="D10:G10"/>
    <mergeCell ref="A13:E13"/>
    <mergeCell ref="A26:K26"/>
  </mergeCells>
  <conditionalFormatting sqref="E5 L5:M6">
    <cfRule type="expression" dxfId="3" priority="2">
      <formula>$E$5="Nie składamy oferty w zakresie przedmiotowego zadania"</formula>
    </cfRule>
  </conditionalFormatting>
  <conditionalFormatting sqref="E7 L7:M7">
    <cfRule type="expression" dxfId="2" priority="1">
      <formula>$E$7="Przekroczona ilość liczb po przecinku w przynajmniej jednej cenie"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9"/>
  <sheetViews>
    <sheetView workbookViewId="0">
      <selection activeCell="AB1" sqref="AB1"/>
    </sheetView>
  </sheetViews>
  <sheetFormatPr defaultRowHeight="15" x14ac:dyDescent="0.25"/>
  <cols>
    <col min="1" max="1" width="5.85546875" style="1" customWidth="1"/>
    <col min="2" max="2" width="58.85546875" style="1" customWidth="1"/>
    <col min="3" max="3" width="6.42578125" style="1" customWidth="1"/>
    <col min="4" max="4" width="9.85546875" style="1" customWidth="1"/>
    <col min="5" max="5" width="32" style="18" customWidth="1"/>
    <col min="6" max="6" width="23" style="4" customWidth="1"/>
    <col min="7" max="7" width="13" style="18" customWidth="1"/>
    <col min="8" max="9" width="15.42578125" style="18" customWidth="1"/>
    <col min="10" max="10" width="25.28515625" style="18" bestFit="1" customWidth="1"/>
    <col min="11" max="11" width="25.28515625" style="18" customWidth="1"/>
    <col min="12" max="12" width="9.140625" style="2" hidden="1" customWidth="1"/>
    <col min="13" max="19" width="0" style="2" hidden="1" customWidth="1"/>
    <col min="20" max="20" width="10" style="2" hidden="1" customWidth="1"/>
    <col min="21" max="21" width="0" style="2" hidden="1" customWidth="1"/>
    <col min="22" max="22" width="0" style="21" hidden="1" customWidth="1"/>
    <col min="23" max="26" width="0" style="3" hidden="1" customWidth="1"/>
    <col min="27" max="30" width="9.140625" style="3"/>
    <col min="31" max="16384" width="9.140625" style="1"/>
  </cols>
  <sheetData>
    <row r="1" spans="1:30" ht="63.75" customHeight="1" x14ac:dyDescent="0.25">
      <c r="B1" s="53" t="s">
        <v>12</v>
      </c>
      <c r="C1" s="54"/>
      <c r="D1" s="54"/>
      <c r="F1" s="55" t="str">
        <f ca="1">"Numer referencyjny nadany sprawie przez Zamawiającego: DO/DZ–381–1–  60/22       Załącznik nr 2."&amp;C10&amp;" do SWZ"</f>
        <v>Numer referencyjny nadany sprawie przez Zamawiającego: DO/DZ–381–1–  60/22       Załącznik nr 2.   2 do SWZ</v>
      </c>
      <c r="G1" s="55"/>
      <c r="H1" s="55"/>
      <c r="I1" s="55"/>
      <c r="J1" s="55"/>
      <c r="K1" s="55"/>
      <c r="L1" s="20"/>
      <c r="M1" s="20"/>
      <c r="N1" s="20"/>
    </row>
    <row r="2" spans="1:30" ht="15.75" thickBot="1" x14ac:dyDescent="0.3">
      <c r="F2" s="56"/>
      <c r="G2" s="56"/>
      <c r="H2" s="56"/>
      <c r="I2" s="17"/>
      <c r="J2" s="17"/>
      <c r="K2" s="17"/>
    </row>
    <row r="3" spans="1:30" x14ac:dyDescent="0.25">
      <c r="B3" s="57"/>
      <c r="C3" s="58"/>
      <c r="D3" s="59"/>
    </row>
    <row r="4" spans="1:30" x14ac:dyDescent="0.25">
      <c r="B4" s="60"/>
      <c r="C4" s="61"/>
      <c r="D4" s="62"/>
    </row>
    <row r="5" spans="1:30" ht="15" customHeight="1" x14ac:dyDescent="0.25">
      <c r="B5" s="60"/>
      <c r="C5" s="61"/>
      <c r="D5" s="62"/>
      <c r="E5" s="66" t="str">
        <f>IF(Q10=0,"Nie składamy oferty w zakresie przedmiotowego zadania",IF(Q11&gt;0,"Nie wszystkie wymagane pola zostały wypełnione",IF(L10=0,IF(R11&gt;0,"Jedna z podanych wartości brutto nie jest liczbą",""),"Jedna z podanych wartości brutto nie spełnia warunków SIWZ")))</f>
        <v>Nie składamy oferty w zakresie przedmiotowego zadania</v>
      </c>
      <c r="F5" s="66"/>
      <c r="G5" s="66"/>
      <c r="H5" s="66"/>
      <c r="I5" s="66"/>
      <c r="J5" s="66"/>
      <c r="K5" s="19"/>
      <c r="L5" s="22"/>
      <c r="M5" s="22"/>
    </row>
    <row r="6" spans="1:30" ht="15" customHeight="1" x14ac:dyDescent="0.25">
      <c r="B6" s="60"/>
      <c r="C6" s="61"/>
      <c r="D6" s="62"/>
      <c r="E6" s="66"/>
      <c r="F6" s="66"/>
      <c r="G6" s="66"/>
      <c r="H6" s="66"/>
      <c r="I6" s="66"/>
      <c r="J6" s="66"/>
      <c r="K6" s="19"/>
      <c r="L6" s="22"/>
      <c r="M6" s="22"/>
    </row>
    <row r="7" spans="1:30" ht="15.75" thickBot="1" x14ac:dyDescent="0.3">
      <c r="B7" s="63"/>
      <c r="C7" s="64"/>
      <c r="D7" s="65"/>
      <c r="E7" s="49" t="str">
        <f>IF(T11&gt;0,"Przekroczona ilość liczb po przecinku w przynajmniej jednej cenie","")</f>
        <v/>
      </c>
      <c r="F7" s="49"/>
      <c r="G7" s="49"/>
      <c r="H7" s="49"/>
      <c r="I7" s="49"/>
      <c r="J7" s="49"/>
      <c r="K7" s="16"/>
      <c r="L7" s="23"/>
      <c r="M7" s="23"/>
    </row>
    <row r="8" spans="1:30" x14ac:dyDescent="0.25">
      <c r="B8" s="48" t="s">
        <v>1</v>
      </c>
      <c r="C8" s="48"/>
      <c r="D8" s="48"/>
      <c r="E8" s="49" t="str">
        <f>IF(S11&gt;0,"Niewłaściwa stawka podatku VAT","")</f>
        <v/>
      </c>
      <c r="F8" s="49"/>
      <c r="G8" s="49"/>
      <c r="H8" s="49"/>
      <c r="I8" s="49"/>
      <c r="J8" s="49"/>
      <c r="K8" s="16"/>
    </row>
    <row r="9" spans="1:30" x14ac:dyDescent="0.25">
      <c r="B9" s="5"/>
      <c r="C9" s="6"/>
      <c r="D9" s="6"/>
      <c r="E9" s="16"/>
      <c r="F9" s="7"/>
      <c r="G9" s="16"/>
      <c r="H9" s="16"/>
      <c r="I9" s="16"/>
      <c r="J9" s="16"/>
      <c r="K9" s="16"/>
    </row>
    <row r="10" spans="1:30" x14ac:dyDescent="0.25">
      <c r="A10" s="8"/>
      <c r="B10" s="9" t="s">
        <v>2</v>
      </c>
      <c r="C10" s="10" t="str">
        <f ca="1">MID(CELL("nazwa_pliku",C10),FIND("]",CELL("nazwa_pliku",C10),1)+1,35)</f>
        <v xml:space="preserve">   2</v>
      </c>
      <c r="D10" s="50" t="s">
        <v>26</v>
      </c>
      <c r="E10" s="50"/>
      <c r="F10" s="50"/>
      <c r="G10" s="50"/>
      <c r="H10" s="11">
        <f ca="1">SUMIF(F12:F1303,"Razem",H12:H1303)</f>
        <v>0</v>
      </c>
      <c r="I10" s="11"/>
      <c r="J10" s="11">
        <f ca="1">SUMIF(F12:F1303,"Razem",J12:J1303)</f>
        <v>0</v>
      </c>
      <c r="K10" s="11"/>
      <c r="L10" s="2">
        <f>SUM(L11:L1797)</f>
        <v>0</v>
      </c>
      <c r="M10" s="2">
        <f>COUNTIF(M12:M1797,0)</f>
        <v>0</v>
      </c>
      <c r="N10" s="2">
        <f>COUNTIF(N12:N1797,0)</f>
        <v>0</v>
      </c>
      <c r="O10" s="2">
        <f>COUNTIF(O12:O1797,0)</f>
        <v>0</v>
      </c>
      <c r="P10" s="2">
        <f>COUNTIF(P12:P1797,0)</f>
        <v>0</v>
      </c>
      <c r="Q10" s="2">
        <f>SUM(M10:P10)</f>
        <v>0</v>
      </c>
    </row>
    <row r="11" spans="1:30" ht="42.75" x14ac:dyDescent="0.25">
      <c r="A11" s="24" t="s">
        <v>13</v>
      </c>
      <c r="B11" s="25" t="s">
        <v>14</v>
      </c>
      <c r="C11" s="25" t="s">
        <v>15</v>
      </c>
      <c r="D11" s="24" t="s">
        <v>16</v>
      </c>
      <c r="E11" s="26" t="s">
        <v>17</v>
      </c>
      <c r="F11" s="27" t="s">
        <v>18</v>
      </c>
      <c r="G11" s="28" t="s">
        <v>19</v>
      </c>
      <c r="H11" s="29" t="s">
        <v>20</v>
      </c>
      <c r="I11" s="29" t="s">
        <v>21</v>
      </c>
      <c r="J11" s="29" t="s">
        <v>22</v>
      </c>
      <c r="K11" s="29" t="s">
        <v>0</v>
      </c>
      <c r="L11" s="30"/>
      <c r="M11" s="2">
        <f>SUM(M12:M1797)</f>
        <v>4</v>
      </c>
      <c r="N11" s="2">
        <f>SUM(N12:N1797)</f>
        <v>4</v>
      </c>
      <c r="O11" s="2">
        <f>SUM(O12:O1797)</f>
        <v>4</v>
      </c>
      <c r="P11" s="2">
        <f>SUM(P12:P1797)</f>
        <v>4</v>
      </c>
      <c r="Q11" s="2">
        <f>SUM(M11:P11)</f>
        <v>16</v>
      </c>
      <c r="R11" s="2">
        <f>SUM(R12:R1797)</f>
        <v>0</v>
      </c>
      <c r="S11" s="2">
        <f>SUM(S12:S1797)</f>
        <v>0</v>
      </c>
      <c r="T11" s="2">
        <f>SUM(T12:T1797)</f>
        <v>0</v>
      </c>
    </row>
    <row r="12" spans="1:30" s="15" customFormat="1" ht="19.5" customHeight="1" x14ac:dyDescent="0.25">
      <c r="A12" s="31">
        <v>1</v>
      </c>
      <c r="B12" s="32" t="s">
        <v>29</v>
      </c>
      <c r="C12" s="32" t="s">
        <v>25</v>
      </c>
      <c r="D12" s="32">
        <v>114</v>
      </c>
      <c r="E12" s="33"/>
      <c r="F12" s="34"/>
      <c r="G12" s="35"/>
      <c r="H12" s="36">
        <f t="shared" ref="H12" si="0">ROUND(D12*G12,2)</f>
        <v>0</v>
      </c>
      <c r="I12" s="37"/>
      <c r="J12" s="36">
        <f t="shared" ref="J12" si="1">ROUND(H12*(1+I12),2)</f>
        <v>0</v>
      </c>
      <c r="K12" s="36"/>
      <c r="L12" s="38">
        <f t="shared" ref="L12" si="2">IF(LEN(H12)-IFERROR(SEARCH(",",H12,1),LEN(H12))&gt;2,1,0)</f>
        <v>0</v>
      </c>
      <c r="M12" s="13">
        <f t="shared" ref="M12:O12" si="3">IF(ISBLANK(E12),1,0)</f>
        <v>1</v>
      </c>
      <c r="N12" s="13">
        <f t="shared" si="3"/>
        <v>1</v>
      </c>
      <c r="O12" s="13">
        <f t="shared" si="3"/>
        <v>1</v>
      </c>
      <c r="P12" s="13">
        <f t="shared" ref="P12" si="4">IF(ISBLANK(I12),1,0)</f>
        <v>1</v>
      </c>
      <c r="Q12" s="13"/>
      <c r="R12" s="13">
        <f t="shared" ref="R12" si="5">IF(ISNUMBER(H12),0,1)</f>
        <v>0</v>
      </c>
      <c r="S12" s="13">
        <f t="shared" ref="S12" si="6">IF(I12=0.08,0,IF(I12=0.23,0,IF(I12=0.05,0,IF(I12=0,0,1))))</f>
        <v>0</v>
      </c>
      <c r="T12" s="12">
        <f t="shared" ref="T12" si="7">IF(ISERROR(IF(LEN(G12)-FIND(",",G12)&gt;4,1,0)),0,IF(LEN(G12)-FIND(",",G12)&gt;4,1,0))</f>
        <v>0</v>
      </c>
      <c r="U12" s="13"/>
      <c r="V12" s="39"/>
      <c r="W12" s="14"/>
      <c r="X12" s="14"/>
      <c r="Y12" s="14"/>
      <c r="Z12" s="14"/>
      <c r="AA12" s="14"/>
      <c r="AB12" s="14"/>
      <c r="AC12" s="14"/>
      <c r="AD12" s="14"/>
    </row>
    <row r="13" spans="1:30" s="15" customFormat="1" ht="19.5" customHeight="1" x14ac:dyDescent="0.25">
      <c r="A13" s="31">
        <v>1</v>
      </c>
      <c r="B13" s="32" t="s">
        <v>30</v>
      </c>
      <c r="C13" s="32" t="s">
        <v>25</v>
      </c>
      <c r="D13" s="32">
        <v>1827</v>
      </c>
      <c r="E13" s="33"/>
      <c r="F13" s="34"/>
      <c r="G13" s="35"/>
      <c r="H13" s="36">
        <f t="shared" ref="H13:H14" si="8">ROUND(D13*G13,2)</f>
        <v>0</v>
      </c>
      <c r="I13" s="37"/>
      <c r="J13" s="36">
        <f t="shared" ref="J13:J14" si="9">ROUND(H13*(1+I13),2)</f>
        <v>0</v>
      </c>
      <c r="K13" s="36"/>
      <c r="L13" s="38">
        <f t="shared" ref="L13:L14" si="10">IF(LEN(H13)-IFERROR(SEARCH(",",H13,1),LEN(H13))&gt;2,1,0)</f>
        <v>0</v>
      </c>
      <c r="M13" s="13">
        <f t="shared" ref="M13:M14" si="11">IF(ISBLANK(E13),1,0)</f>
        <v>1</v>
      </c>
      <c r="N13" s="13">
        <f t="shared" ref="N13:N14" si="12">IF(ISBLANK(F13),1,0)</f>
        <v>1</v>
      </c>
      <c r="O13" s="13">
        <f t="shared" ref="O13:O14" si="13">IF(ISBLANK(G13),1,0)</f>
        <v>1</v>
      </c>
      <c r="P13" s="13">
        <f t="shared" ref="P13:P14" si="14">IF(ISBLANK(I13),1,0)</f>
        <v>1</v>
      </c>
      <c r="Q13" s="13"/>
      <c r="R13" s="13">
        <f t="shared" ref="R13:R14" si="15">IF(ISNUMBER(H13),0,1)</f>
        <v>0</v>
      </c>
      <c r="S13" s="13">
        <f t="shared" ref="S13:S14" si="16">IF(I13=0.08,0,IF(I13=0.23,0,IF(I13=0.05,0,IF(I13=0,0,1))))</f>
        <v>0</v>
      </c>
      <c r="T13" s="12">
        <f t="shared" ref="T13:T14" si="17">IF(ISERROR(IF(LEN(G13)-FIND(",",G13)&gt;4,1,0)),0,IF(LEN(G13)-FIND(",",G13)&gt;4,1,0))</f>
        <v>0</v>
      </c>
      <c r="U13" s="13"/>
      <c r="V13" s="39"/>
      <c r="W13" s="14"/>
      <c r="X13" s="14"/>
      <c r="Y13" s="14"/>
      <c r="Z13" s="14"/>
      <c r="AA13" s="14"/>
      <c r="AB13" s="14"/>
      <c r="AC13" s="14"/>
      <c r="AD13" s="14"/>
    </row>
    <row r="14" spans="1:30" s="15" customFormat="1" ht="19.5" customHeight="1" x14ac:dyDescent="0.25">
      <c r="A14" s="31">
        <v>1</v>
      </c>
      <c r="B14" s="32" t="s">
        <v>31</v>
      </c>
      <c r="C14" s="32" t="s">
        <v>25</v>
      </c>
      <c r="D14" s="32">
        <v>1050</v>
      </c>
      <c r="E14" s="33"/>
      <c r="F14" s="34"/>
      <c r="G14" s="35"/>
      <c r="H14" s="36">
        <f t="shared" si="8"/>
        <v>0</v>
      </c>
      <c r="I14" s="37"/>
      <c r="J14" s="36">
        <f t="shared" si="9"/>
        <v>0</v>
      </c>
      <c r="K14" s="36"/>
      <c r="L14" s="38">
        <f t="shared" si="10"/>
        <v>0</v>
      </c>
      <c r="M14" s="13">
        <f t="shared" si="11"/>
        <v>1</v>
      </c>
      <c r="N14" s="13">
        <f t="shared" si="12"/>
        <v>1</v>
      </c>
      <c r="O14" s="13">
        <f t="shared" si="13"/>
        <v>1</v>
      </c>
      <c r="P14" s="13">
        <f t="shared" si="14"/>
        <v>1</v>
      </c>
      <c r="Q14" s="13"/>
      <c r="R14" s="13">
        <f t="shared" si="15"/>
        <v>0</v>
      </c>
      <c r="S14" s="13">
        <f t="shared" si="16"/>
        <v>0</v>
      </c>
      <c r="T14" s="12">
        <f t="shared" si="17"/>
        <v>0</v>
      </c>
      <c r="U14" s="13"/>
      <c r="V14" s="39"/>
      <c r="W14" s="14"/>
      <c r="X14" s="14"/>
      <c r="Y14" s="14"/>
      <c r="Z14" s="14"/>
      <c r="AA14" s="14"/>
      <c r="AB14" s="14"/>
      <c r="AC14" s="14"/>
      <c r="AD14" s="14"/>
    </row>
    <row r="15" spans="1:30" s="15" customFormat="1" ht="19.5" customHeight="1" x14ac:dyDescent="0.25">
      <c r="A15" s="31">
        <v>1</v>
      </c>
      <c r="B15" s="32" t="s">
        <v>32</v>
      </c>
      <c r="C15" s="32" t="s">
        <v>25</v>
      </c>
      <c r="D15" s="32">
        <v>2709</v>
      </c>
      <c r="E15" s="33"/>
      <c r="F15" s="34"/>
      <c r="G15" s="35"/>
      <c r="H15" s="36">
        <f t="shared" ref="H15" si="18">ROUND(D15*G15,2)</f>
        <v>0</v>
      </c>
      <c r="I15" s="37"/>
      <c r="J15" s="36">
        <f t="shared" ref="J15" si="19">ROUND(H15*(1+I15),2)</f>
        <v>0</v>
      </c>
      <c r="K15" s="36"/>
      <c r="L15" s="38">
        <f t="shared" ref="L15" si="20">IF(LEN(H15)-IFERROR(SEARCH(",",H15,1),LEN(H15))&gt;2,1,0)</f>
        <v>0</v>
      </c>
      <c r="M15" s="13">
        <f t="shared" ref="M15" si="21">IF(ISBLANK(E15),1,0)</f>
        <v>1</v>
      </c>
      <c r="N15" s="13">
        <f t="shared" ref="N15" si="22">IF(ISBLANK(F15),1,0)</f>
        <v>1</v>
      </c>
      <c r="O15" s="13">
        <f t="shared" ref="O15" si="23">IF(ISBLANK(G15),1,0)</f>
        <v>1</v>
      </c>
      <c r="P15" s="13">
        <f t="shared" ref="P15" si="24">IF(ISBLANK(I15),1,0)</f>
        <v>1</v>
      </c>
      <c r="Q15" s="13"/>
      <c r="R15" s="13">
        <f t="shared" ref="R15" si="25">IF(ISNUMBER(H15),0,1)</f>
        <v>0</v>
      </c>
      <c r="S15" s="13">
        <f t="shared" ref="S15" si="26">IF(I15=0.08,0,IF(I15=0.23,0,IF(I15=0.05,0,IF(I15=0,0,1))))</f>
        <v>0</v>
      </c>
      <c r="T15" s="12">
        <f t="shared" ref="T15" si="27">IF(ISERROR(IF(LEN(G15)-FIND(",",G15)&gt;4,1,0)),0,IF(LEN(G15)-FIND(",",G15)&gt;4,1,0))</f>
        <v>0</v>
      </c>
      <c r="U15" s="13"/>
      <c r="V15" s="39"/>
      <c r="W15" s="14"/>
      <c r="X15" s="14"/>
      <c r="Y15" s="14"/>
      <c r="Z15" s="14"/>
      <c r="AA15" s="14"/>
      <c r="AB15" s="14"/>
      <c r="AC15" s="14"/>
      <c r="AD15" s="14"/>
    </row>
    <row r="16" spans="1:30" s="15" customFormat="1" ht="21" customHeight="1" x14ac:dyDescent="0.25">
      <c r="A16" s="51"/>
      <c r="B16" s="51"/>
      <c r="C16" s="51"/>
      <c r="D16" s="51"/>
      <c r="E16" s="51"/>
      <c r="F16" s="40" t="s">
        <v>3</v>
      </c>
      <c r="G16" s="40" t="s">
        <v>4</v>
      </c>
      <c r="H16" s="41">
        <f ca="1">SUM(OFFSET($H$12,0,0,ROW()-12,1))</f>
        <v>0</v>
      </c>
      <c r="I16" s="42" t="s">
        <v>4</v>
      </c>
      <c r="J16" s="41">
        <f ca="1">SUM(OFFSET($J$12,0,0,ROW()-12,1))</f>
        <v>0</v>
      </c>
      <c r="K16" s="42" t="s">
        <v>4</v>
      </c>
      <c r="L16" s="30"/>
      <c r="M16" s="13"/>
      <c r="N16" s="13"/>
      <c r="O16" s="13"/>
      <c r="P16" s="13"/>
      <c r="Q16" s="13"/>
      <c r="R16" s="13"/>
      <c r="S16" s="13"/>
      <c r="T16" s="13"/>
      <c r="U16" s="13"/>
      <c r="V16" s="39"/>
      <c r="W16" s="14"/>
      <c r="X16" s="14"/>
      <c r="Y16" s="14"/>
      <c r="Z16" s="14"/>
      <c r="AA16" s="14"/>
      <c r="AB16" s="14"/>
      <c r="AC16" s="14"/>
      <c r="AD16" s="14"/>
    </row>
    <row r="17" spans="1:12" x14ac:dyDescent="0.25">
      <c r="A17" s="43" t="s">
        <v>5</v>
      </c>
      <c r="B17" s="44"/>
      <c r="C17" s="44"/>
      <c r="D17" s="44"/>
      <c r="E17" s="45"/>
      <c r="F17" s="46"/>
      <c r="G17" s="45"/>
      <c r="H17" s="45"/>
      <c r="I17" s="45"/>
      <c r="J17" s="45"/>
      <c r="K17" s="45"/>
      <c r="L17" s="30"/>
    </row>
    <row r="18" spans="1:12" x14ac:dyDescent="0.25">
      <c r="A18" s="44"/>
      <c r="B18" s="44"/>
      <c r="C18" s="44"/>
      <c r="D18" s="44"/>
      <c r="E18" s="45"/>
      <c r="F18" s="46"/>
      <c r="G18" s="45"/>
      <c r="H18" s="45"/>
      <c r="I18" s="45"/>
      <c r="J18" s="45"/>
      <c r="K18" s="45"/>
      <c r="L18" s="30"/>
    </row>
    <row r="19" spans="1:12" x14ac:dyDescent="0.25">
      <c r="A19" s="44" t="s">
        <v>6</v>
      </c>
      <c r="B19" s="44"/>
      <c r="C19" s="44"/>
      <c r="D19" s="44"/>
      <c r="E19" s="45"/>
      <c r="F19" s="46"/>
      <c r="G19" s="45"/>
      <c r="H19" s="45"/>
      <c r="I19" s="45"/>
      <c r="J19" s="45"/>
      <c r="K19" s="45"/>
      <c r="L19" s="30"/>
    </row>
    <row r="20" spans="1:12" x14ac:dyDescent="0.25">
      <c r="A20" s="43" t="s">
        <v>7</v>
      </c>
      <c r="B20" s="44"/>
      <c r="C20" s="44"/>
      <c r="D20" s="44"/>
      <c r="E20" s="45"/>
      <c r="F20" s="46"/>
      <c r="G20" s="45"/>
      <c r="H20" s="45"/>
      <c r="I20" s="45"/>
      <c r="J20" s="45"/>
      <c r="K20" s="45"/>
      <c r="L20" s="30"/>
    </row>
    <row r="21" spans="1:12" x14ac:dyDescent="0.25">
      <c r="A21" s="43" t="s">
        <v>23</v>
      </c>
      <c r="B21" s="44"/>
      <c r="C21" s="44"/>
      <c r="D21" s="44"/>
      <c r="E21" s="45"/>
      <c r="F21" s="46"/>
      <c r="G21" s="45"/>
      <c r="H21" s="45"/>
      <c r="I21" s="45"/>
      <c r="J21" s="45"/>
      <c r="K21" s="45"/>
      <c r="L21" s="30"/>
    </row>
    <row r="22" spans="1:12" x14ac:dyDescent="0.25">
      <c r="A22" s="47" t="s">
        <v>8</v>
      </c>
      <c r="B22" s="44"/>
      <c r="C22" s="44"/>
      <c r="D22" s="44"/>
      <c r="E22" s="45"/>
      <c r="F22" s="46"/>
      <c r="G22" s="45"/>
      <c r="H22" s="45"/>
      <c r="I22" s="45"/>
      <c r="J22" s="45"/>
      <c r="K22" s="45"/>
      <c r="L22" s="30"/>
    </row>
    <row r="23" spans="1:12" x14ac:dyDescent="0.25">
      <c r="A23" s="47" t="s">
        <v>9</v>
      </c>
      <c r="B23" s="44"/>
      <c r="C23" s="44"/>
      <c r="D23" s="44"/>
      <c r="E23" s="45"/>
      <c r="F23" s="46"/>
      <c r="G23" s="45"/>
      <c r="H23" s="45"/>
      <c r="I23" s="45"/>
      <c r="J23" s="45"/>
      <c r="K23" s="45"/>
      <c r="L23" s="30"/>
    </row>
    <row r="24" spans="1:12" x14ac:dyDescent="0.25">
      <c r="A24" s="44"/>
      <c r="B24" s="44"/>
      <c r="C24" s="44"/>
      <c r="D24" s="44"/>
      <c r="E24" s="45"/>
      <c r="F24" s="46"/>
      <c r="G24" s="45"/>
      <c r="H24" s="45"/>
      <c r="I24" s="45"/>
      <c r="J24" s="45"/>
      <c r="K24" s="45"/>
      <c r="L24" s="30"/>
    </row>
    <row r="25" spans="1:12" x14ac:dyDescent="0.25">
      <c r="A25" s="44" t="s">
        <v>10</v>
      </c>
      <c r="B25" s="44"/>
      <c r="C25" s="44"/>
      <c r="D25" s="44"/>
      <c r="E25" s="45"/>
      <c r="F25" s="46"/>
      <c r="G25" s="45"/>
      <c r="H25" s="45"/>
      <c r="I25" s="45"/>
      <c r="J25" s="45"/>
      <c r="K25" s="45"/>
      <c r="L25" s="30"/>
    </row>
    <row r="26" spans="1:12" x14ac:dyDescent="0.25">
      <c r="A26" s="44"/>
      <c r="B26" s="44"/>
      <c r="C26" s="44"/>
      <c r="D26" s="44"/>
      <c r="E26" s="45"/>
      <c r="F26" s="46"/>
      <c r="G26" s="45"/>
      <c r="H26" s="45"/>
      <c r="I26" s="45"/>
      <c r="J26" s="45"/>
      <c r="K26" s="45"/>
      <c r="L26" s="30"/>
    </row>
    <row r="27" spans="1:12" x14ac:dyDescent="0.25">
      <c r="A27" s="44" t="s">
        <v>11</v>
      </c>
      <c r="B27" s="44"/>
      <c r="C27" s="44"/>
      <c r="D27" s="44"/>
      <c r="E27" s="45"/>
      <c r="F27" s="46"/>
      <c r="G27" s="45"/>
      <c r="H27" s="45"/>
      <c r="I27" s="45"/>
      <c r="J27" s="45"/>
      <c r="K27" s="45"/>
    </row>
    <row r="28" spans="1:12" x14ac:dyDescent="0.25">
      <c r="A28" s="44"/>
      <c r="B28" s="44"/>
      <c r="C28" s="44"/>
      <c r="D28" s="44"/>
      <c r="E28" s="45"/>
      <c r="F28" s="46"/>
      <c r="G28" s="45"/>
      <c r="H28" s="45"/>
      <c r="I28" s="45"/>
      <c r="J28" s="45"/>
      <c r="K28" s="45"/>
    </row>
    <row r="29" spans="1:12" ht="66.75" customHeight="1" x14ac:dyDescent="0.25">
      <c r="A29" s="52" t="s">
        <v>24</v>
      </c>
      <c r="B29" s="52"/>
      <c r="C29" s="52"/>
      <c r="D29" s="52"/>
      <c r="E29" s="52"/>
      <c r="F29" s="52"/>
      <c r="G29" s="52"/>
      <c r="H29" s="52"/>
      <c r="I29" s="52"/>
      <c r="J29" s="52"/>
      <c r="K29" s="52"/>
    </row>
  </sheetData>
  <protectedRanges>
    <protectedRange sqref="K12:K15" name="Rozstęp4_1_2_1"/>
    <protectedRange sqref="I12:I15" name="Rozstęp3_1_2_1"/>
    <protectedRange sqref="E12:G15" name="Rozstęp2_1_2_1"/>
  </protectedRanges>
  <mergeCells count="11">
    <mergeCell ref="B1:D1"/>
    <mergeCell ref="F1:K1"/>
    <mergeCell ref="F2:H2"/>
    <mergeCell ref="B3:D7"/>
    <mergeCell ref="E5:J6"/>
    <mergeCell ref="E7:J7"/>
    <mergeCell ref="B8:D8"/>
    <mergeCell ref="E8:J8"/>
    <mergeCell ref="D10:G10"/>
    <mergeCell ref="A16:E16"/>
    <mergeCell ref="A29:K29"/>
  </mergeCells>
  <conditionalFormatting sqref="E5 L5:M6">
    <cfRule type="expression" dxfId="1" priority="2">
      <formula>$E$5="Nie składamy oferty w zakresie przedmiotowego zadania"</formula>
    </cfRule>
  </conditionalFormatting>
  <conditionalFormatting sqref="E7 L7:M7">
    <cfRule type="expression" dxfId="0" priority="1">
      <formula>$E$7="Przekroczona ilość liczb po przecinku w przynajmniej jednej cenie"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   1</vt:lpstr>
      <vt:lpstr>   2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Sekular</dc:creator>
  <cp:lastModifiedBy>Monika Pluta</cp:lastModifiedBy>
  <cp:lastPrinted>2020-10-09T10:23:39Z</cp:lastPrinted>
  <dcterms:created xsi:type="dcterms:W3CDTF">2019-02-21T11:47:12Z</dcterms:created>
  <dcterms:modified xsi:type="dcterms:W3CDTF">2022-12-08T11:17:04Z</dcterms:modified>
</cp:coreProperties>
</file>