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filipek\Desktop\"/>
    </mc:Choice>
  </mc:AlternateContent>
  <bookViews>
    <workbookView xWindow="0" yWindow="0" windowWidth="28800" windowHeight="12315"/>
  </bookViews>
  <sheets>
    <sheet name="Zadanie 1 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5" l="1"/>
  <c r="P11" i="5" s="1"/>
  <c r="M11" i="5"/>
  <c r="N12" i="5"/>
  <c r="M10" i="5"/>
  <c r="J10" i="5"/>
  <c r="N11" i="5" l="1"/>
  <c r="N10" i="5"/>
  <c r="P10" i="5"/>
  <c r="T12" i="5" l="1"/>
  <c r="T11" i="5" s="1"/>
  <c r="O12" i="5"/>
  <c r="O10" i="5" l="1"/>
  <c r="Q10" i="5" s="1"/>
  <c r="O11" i="5"/>
  <c r="Q11" i="5" s="1"/>
  <c r="R12" i="5"/>
  <c r="R11" i="5" s="1"/>
  <c r="L12" i="5"/>
  <c r="L10" i="5" s="1"/>
  <c r="H10" i="5"/>
</calcChain>
</file>

<file path=xl/sharedStrings.xml><?xml version="1.0" encoding="utf-8"?>
<sst xmlns="http://schemas.openxmlformats.org/spreadsheetml/2006/main" count="37" uniqueCount="36">
  <si>
    <t/>
  </si>
  <si>
    <t>(Pełna nazwa Wykonawcy / Wykonawców w przypadku składania oferty wspólnej)</t>
  </si>
  <si>
    <r>
      <rPr>
        <b/>
        <i/>
        <sz val="11"/>
        <rFont val="Times New Roman"/>
        <family val="1"/>
      </rPr>
      <t>Lp</t>
    </r>
  </si>
  <si>
    <r>
      <rPr>
        <b/>
        <i/>
        <sz val="11"/>
        <rFont val="Times New Roman"/>
        <family val="1"/>
      </rPr>
      <t>Opis przedmiotu zamówienia</t>
    </r>
  </si>
  <si>
    <r>
      <rPr>
        <b/>
        <i/>
        <sz val="11"/>
        <rFont val="Times New Roman"/>
        <family val="1"/>
      </rPr>
      <t>j.m.</t>
    </r>
  </si>
  <si>
    <r>
      <rPr>
        <b/>
        <i/>
        <sz val="11"/>
        <rFont val="Times New Roman"/>
        <family val="1"/>
      </rPr>
      <t>Ilość</t>
    </r>
  </si>
  <si>
    <r>
      <rPr>
        <b/>
        <i/>
        <sz val="11"/>
        <rFont val="Times New Roman"/>
        <family val="1"/>
      </rPr>
      <t>Nazwa handlowa</t>
    </r>
  </si>
  <si>
    <t>EAN/Kod</t>
  </si>
  <si>
    <r>
      <rPr>
        <b/>
        <i/>
        <sz val="11"/>
        <rFont val="Times New Roman"/>
        <family val="1"/>
      </rPr>
      <t>Cena
jedn. netto</t>
    </r>
  </si>
  <si>
    <r>
      <rPr>
        <b/>
        <i/>
        <sz val="11"/>
        <rFont val="Times New Roman"/>
        <family val="1"/>
      </rPr>
      <t>Wartość netto</t>
    </r>
  </si>
  <si>
    <r>
      <rPr>
        <b/>
        <i/>
        <sz val="11"/>
        <rFont val="Times New Roman"/>
        <family val="1"/>
      </rPr>
      <t>VAT %</t>
    </r>
  </si>
  <si>
    <r>
      <rPr>
        <b/>
        <i/>
        <sz val="11"/>
        <rFont val="Times New Roman"/>
        <family val="1"/>
      </rPr>
      <t>Wartość brutto</t>
    </r>
  </si>
  <si>
    <t>Uwagi</t>
  </si>
  <si>
    <t>szt.</t>
  </si>
  <si>
    <t>Oświadczam/my, że zaoferowany przez nas produkt spełnia wszystkie wymagania opisane przez Zamawiającego w niniejszej specyfikacji asortymentowo-cenowej.</t>
  </si>
  <si>
    <t>Wykonawca wypełnia Specyfikację asortymentowo – cenową poprzez uzupełnienie:</t>
  </si>
  <si>
    <t xml:space="preserve">kolumny E  – „Nazwa handlowa”, </t>
  </si>
  <si>
    <t xml:space="preserve">kolumny F  – „EAN/Kod” </t>
  </si>
  <si>
    <t>kolumny I  –  Podanie stawki podatku VAT</t>
  </si>
  <si>
    <t>1.Składam ofertę  na wykonanie przedmiotu zamówienia w  zakresie określonym powyżej na kwotę:</t>
  </si>
  <si>
    <t>Wartość ogólna netto:……………………………………………..PLN słownie ……………………………………………………………………………………………………………PLN</t>
  </si>
  <si>
    <t>Wartość podatku VAT:……………………………………………..PLN słownie ……………………………………………………………………………………………………………PLN</t>
  </si>
  <si>
    <t>Wartość ogólna brutto:……………………………………………PLN słownie …………………………………………….……………………………………………………………...PLN</t>
  </si>
  <si>
    <t>4. Termin płatności: 30 dni od daty dostarczenia Zamawiajacemu prawidłowo wystawionej faktury.</t>
  </si>
  <si>
    <t>_____________________________ , dnia ________________________</t>
  </si>
  <si>
    <t xml:space="preserve">(czytelny podpis lub podpis z pieczątką imienną osoby/osób </t>
  </si>
  <si>
    <t xml:space="preserve">           (miejscowość)</t>
  </si>
  <si>
    <t>upoważnionej/upoważnionych do reprezentowania Wykonawcy)</t>
  </si>
  <si>
    <t>2. Oswiadczam, że uważam się za związanego z niniejszą ofertą na okres……………………..( min. 60 dni) licząc od daty wyznaczonej jako termin składania ofert.</t>
  </si>
  <si>
    <t>Oświadczam/my, że podana kwota zawiera wszystkie koszty związane z realizacją zamówienia ( w tym w szczególności koszty, transportu i dostawy)</t>
  </si>
  <si>
    <t>5. Termin realizacji /dostawy: Sukcesywnie przez okres 12 miesięcy, dostawy czastkowe realizowane do 5 dni roboczych od daty złożenia zamówienia.</t>
  </si>
  <si>
    <t>SPECYFIKACJA ASORTYMENTOWO-CENOWA                                                                              
sukcesywna dostawa preparatów do dezynfekcji powierzchni o pełnym spektrum działania  
dla Narodowego Instytutu Onkologii   
im. Marii Skłodowskiej-Curie - Państwowego Instytutu Badawczego Oddziału w Gliwicach</t>
  </si>
  <si>
    <t xml:space="preserve"> Preparaty do dezynfekcji powierzchni o pełnym spektrum działania</t>
  </si>
  <si>
    <r>
      <t>Preparat do dezynfekcji powierzchni i sprzętu medycznego w postaci płynnej
 - na bazie dwutlenku chloru, 
- o działaniu bójczym: B (</t>
    </r>
    <r>
      <rPr>
        <i/>
        <sz val="11"/>
        <color indexed="8"/>
        <rFont val="Calibri"/>
        <family val="2"/>
        <charset val="238"/>
      </rPr>
      <t>Staphylococcus aureus, Pseudomonas aeruginosa, Enterococcus hirae</t>
    </r>
    <r>
      <rPr>
        <sz val="11"/>
        <color indexed="8"/>
        <rFont val="Calibri"/>
        <family val="2"/>
        <charset val="238"/>
      </rPr>
      <t>), F (</t>
    </r>
    <r>
      <rPr>
        <i/>
        <sz val="11"/>
        <color indexed="8"/>
        <rFont val="Calibri"/>
        <family val="2"/>
        <charset val="238"/>
      </rPr>
      <t>Candida albicans, Aspergillus niger</t>
    </r>
    <r>
      <rPr>
        <sz val="11"/>
        <color indexed="8"/>
        <rFont val="Calibri"/>
        <family val="2"/>
        <charset val="238"/>
      </rPr>
      <t>), prątki (</t>
    </r>
    <r>
      <rPr>
        <i/>
        <sz val="11"/>
        <color indexed="8"/>
        <rFont val="Calibri"/>
        <family val="2"/>
        <charset val="238"/>
      </rPr>
      <t>M. terrae lub M. terrae i M. avium</t>
    </r>
    <r>
      <rPr>
        <sz val="11"/>
        <color indexed="8"/>
        <rFont val="Calibri"/>
        <family val="2"/>
        <charset val="238"/>
      </rPr>
      <t>), V (</t>
    </r>
    <r>
      <rPr>
        <i/>
        <sz val="11"/>
        <color indexed="8"/>
        <rFont val="Calibri"/>
        <family val="2"/>
        <charset val="238"/>
      </rPr>
      <t>Adeno                       i Polio</t>
    </r>
    <r>
      <rPr>
        <sz val="11"/>
        <color indexed="8"/>
        <rFont val="Calibri"/>
        <family val="2"/>
        <charset val="238"/>
      </rPr>
      <t xml:space="preserve">), S </t>
    </r>
    <r>
      <rPr>
        <i/>
        <sz val="11"/>
        <color indexed="8"/>
        <rFont val="Calibri"/>
        <family val="2"/>
        <charset val="238"/>
      </rPr>
      <t>(Bacillus subtilis</t>
    </r>
    <r>
      <rPr>
        <sz val="11"/>
        <color indexed="8"/>
        <rFont val="Calibri"/>
        <family val="2"/>
        <charset val="238"/>
      </rPr>
      <t xml:space="preserve">), w czasie max. 5 min.
- wydajność opakowania przy podanym spektrum min. 5 l roztworu roboczego 
- aktywność roztworu roboczego minimum 8 h 
- opakowanie – saszetka dwuskładnikowa 100 ml                                           - produkt zarejestrowany jako wyrób medyczny </t>
    </r>
  </si>
  <si>
    <r>
      <t xml:space="preserve">Preparat w formie polipropylenowych  chusteczek gotowych do użycia
- do mycia i dezynfekcji głowic USG i powierzchni wyrobów medycznych.
- na bazie wielu składników aktywnych w tym: nadtlenek wodoru opartego na technologii AHP oraz alkoholu , kwasu glikolowego             
i  związkach powierzchniowo czynnych
- nie zawiera związków , kwasu nadoctowego, chloru, aldehydów, - możliwość zastosowania do z powierzchni wykonanych                               
z tworzyw sztucznych, małych powierzchni obciążonych krwią                       
i materiałem organicznym 
- spektrum działania: B (w tym MRSA, VISA, VRSA, VRE), F (w tym </t>
    </r>
    <r>
      <rPr>
        <i/>
        <sz val="11"/>
        <rFont val="Calibri"/>
        <family val="2"/>
        <charset val="238"/>
      </rPr>
      <t>Candida albicans</t>
    </r>
    <r>
      <rPr>
        <sz val="11"/>
        <rFont val="Calibri"/>
        <family val="2"/>
        <charset val="238"/>
      </rPr>
      <t>), V (w tym wirusy: Adeno, Rota, Polio, Noro, RSV, HBV, HCV, HIV, H1N1), S (w tym</t>
    </r>
    <r>
      <rPr>
        <i/>
        <sz val="11"/>
        <rFont val="Calibri"/>
        <family val="2"/>
        <charset val="238"/>
      </rPr>
      <t xml:space="preserve"> Clostridioides difficile,                     
C. perfringens, Bacillus subtilis</t>
    </r>
    <r>
      <rPr>
        <sz val="11"/>
        <rFont val="Calibri"/>
        <family val="2"/>
        <charset val="238"/>
      </rPr>
      <t>), Tbc (</t>
    </r>
    <r>
      <rPr>
        <i/>
        <sz val="11"/>
        <rFont val="Calibri"/>
        <family val="2"/>
        <charset val="238"/>
      </rPr>
      <t>Mycobacerium avium, Mycobacterium terrae</t>
    </r>
    <r>
      <rPr>
        <sz val="11"/>
        <rFont val="Calibri"/>
        <family val="2"/>
        <charset val="238"/>
      </rPr>
      <t>)
- przebadany wg normy sporobójczej EN 17126 oraz zgodnie                         
z normą EN 16615
- atywnośc sporobójcza 1 min w warunkach czystych 
- rejestrowany jako wyrób medyczny oraz produkt biobójczy
- opakowanie: tuba 80 chusteczek
- rozmiar chusteczki: 20 x 30 cm
- materiał: 25 g/m</t>
    </r>
    <r>
      <rPr>
        <sz val="10"/>
        <rFont val="Calibri"/>
        <family val="2"/>
        <charset val="238"/>
      </rPr>
      <t>2</t>
    </r>
    <r>
      <rPr>
        <sz val="11"/>
        <rFont val="Calibri"/>
        <family val="2"/>
        <charset val="238"/>
      </rPr>
      <t xml:space="preserve"> polipropylen                                                                      
- produkt zarejestrowany jako wyrób medyczny i produkt biobójczy</t>
    </r>
  </si>
  <si>
    <t>Załącznik nr 1 do zapytania ofertowego z dnia 02.02.2024r.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</si>
</sst>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_-* #,##0.0000\ &quot;zł&quot;_-;\-* #,##0.0000\ &quot;zł&quot;_-;_-* &quot;-&quot;??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Verdana"/>
      <family val="2"/>
      <charset val="238"/>
    </font>
    <font>
      <sz val="11"/>
      <name val="Calibri"/>
      <family val="2"/>
      <charset val="238"/>
      <scheme val="minor"/>
    </font>
    <font>
      <sz val="14"/>
      <color rgb="FFFF0000"/>
      <name val="Times New Roman"/>
      <family val="1"/>
      <charset val="238"/>
    </font>
    <font>
      <b/>
      <i/>
      <sz val="10"/>
      <color rgb="FF00008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name val="Times New Roman"/>
      <family val="1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sz val="11"/>
      <name val="Calibri"/>
      <family val="2"/>
      <charset val="238"/>
    </font>
    <font>
      <sz val="14"/>
      <name val="Times New Roman"/>
      <family val="1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i/>
      <sz val="11"/>
      <color indexed="8"/>
      <name val="Calibri"/>
      <family val="2"/>
      <charset val="238"/>
    </font>
    <font>
      <i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FFFFCC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4536A"/>
      </left>
      <right style="thin">
        <color rgb="FF44536A"/>
      </right>
      <top style="thin">
        <color rgb="FF000000"/>
      </top>
      <bottom style="thin">
        <color rgb="FF44536A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44536A"/>
      </bottom>
      <diagonal/>
    </border>
  </borders>
  <cellStyleXfs count="2">
    <xf numFmtId="0" fontId="0" fillId="0" borderId="0"/>
    <xf numFmtId="0" fontId="15" fillId="0" borderId="0"/>
  </cellStyleXfs>
  <cellXfs count="79">
    <xf numFmtId="0" fontId="0" fillId="0" borderId="0" xfId="0"/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1" fontId="6" fillId="0" borderId="0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top"/>
    </xf>
    <xf numFmtId="0" fontId="8" fillId="0" borderId="9" xfId="0" applyFont="1" applyFill="1" applyBorder="1" applyAlignment="1">
      <alignment horizontal="right" vertical="top"/>
    </xf>
    <xf numFmtId="49" fontId="9" fillId="0" borderId="9" xfId="0" applyNumberFormat="1" applyFont="1" applyFill="1" applyBorder="1" applyAlignment="1" applyProtection="1">
      <alignment vertical="top"/>
      <protection hidden="1"/>
    </xf>
    <xf numFmtId="164" fontId="11" fillId="0" borderId="0" xfId="0" applyNumberFormat="1" applyFont="1" applyFill="1" applyBorder="1" applyAlignment="1" applyProtection="1">
      <alignment vertical="center"/>
      <protection hidden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1" fontId="12" fillId="2" borderId="13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4" xfId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165" fontId="17" fillId="0" borderId="17" xfId="0" applyNumberFormat="1" applyFont="1" applyFill="1" applyBorder="1" applyAlignment="1" applyProtection="1">
      <alignment horizontal="center" vertical="center" wrapText="1"/>
    </xf>
    <xf numFmtId="164" fontId="17" fillId="0" borderId="14" xfId="0" applyNumberFormat="1" applyFont="1" applyFill="1" applyBorder="1" applyAlignment="1" applyProtection="1">
      <alignment horizontal="center" vertical="center" wrapText="1"/>
      <protection hidden="1"/>
    </xf>
    <xf numFmtId="9" fontId="17" fillId="0" borderId="14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horizontal="center" vertical="center"/>
    </xf>
    <xf numFmtId="2" fontId="17" fillId="0" borderId="14" xfId="0" applyNumberFormat="1" applyFont="1" applyFill="1" applyBorder="1" applyAlignment="1" applyProtection="1">
      <alignment horizontal="center" vertical="center" wrapText="1"/>
    </xf>
    <xf numFmtId="0" fontId="21" fillId="3" borderId="0" xfId="0" applyFont="1" applyFill="1" applyBorder="1" applyAlignment="1">
      <alignment vertical="center"/>
    </xf>
    <xf numFmtId="0" fontId="21" fillId="3" borderId="0" xfId="0" applyFont="1" applyFill="1"/>
    <xf numFmtId="0" fontId="21" fillId="0" borderId="0" xfId="0" applyFont="1"/>
    <xf numFmtId="0" fontId="21" fillId="0" borderId="0" xfId="0" applyFont="1" applyAlignment="1">
      <alignment horizontal="justify"/>
    </xf>
    <xf numFmtId="0" fontId="21" fillId="0" borderId="0" xfId="0" applyFont="1" applyBorder="1"/>
    <xf numFmtId="0" fontId="19" fillId="3" borderId="0" xfId="0" applyFont="1" applyFill="1"/>
    <xf numFmtId="0" fontId="19" fillId="0" borderId="0" xfId="0" applyFont="1"/>
    <xf numFmtId="0" fontId="19" fillId="0" borderId="0" xfId="0" applyFont="1" applyAlignment="1">
      <alignment horizontal="justify"/>
    </xf>
    <xf numFmtId="0" fontId="19" fillId="0" borderId="0" xfId="0" applyFont="1" applyBorder="1"/>
    <xf numFmtId="0" fontId="21" fillId="3" borderId="0" xfId="0" applyFont="1" applyFill="1" applyAlignment="1">
      <alignment vertical="center"/>
    </xf>
    <xf numFmtId="0" fontId="22" fillId="0" borderId="0" xfId="0" applyFont="1" applyAlignment="1"/>
    <xf numFmtId="0" fontId="22" fillId="0" borderId="0" xfId="0" applyFont="1"/>
    <xf numFmtId="0" fontId="20" fillId="0" borderId="4" xfId="0" applyFont="1" applyFill="1" applyBorder="1" applyAlignment="1" applyProtection="1">
      <alignment vertical="center" wrapText="1"/>
      <protection hidden="1"/>
    </xf>
    <xf numFmtId="1" fontId="4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 applyProtection="1">
      <alignment horizontal="center" vertical="center" wrapText="1"/>
    </xf>
    <xf numFmtId="165" fontId="17" fillId="0" borderId="0" xfId="0" applyNumberFormat="1" applyFont="1" applyFill="1" applyBorder="1" applyAlignment="1" applyProtection="1">
      <alignment horizontal="center" vertical="center" wrapText="1"/>
    </xf>
    <xf numFmtId="164" fontId="17" fillId="0" borderId="0" xfId="0" applyNumberFormat="1" applyFont="1" applyFill="1" applyBorder="1" applyAlignment="1" applyProtection="1">
      <alignment horizontal="center" vertical="center" wrapText="1"/>
      <protection hidden="1"/>
    </xf>
    <xf numFmtId="9" fontId="17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6" xfId="0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 applyProtection="1">
      <alignment horizontal="left" vertical="center"/>
      <protection hidden="1"/>
    </xf>
    <xf numFmtId="0" fontId="22" fillId="0" borderId="0" xfId="0" applyFont="1"/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>
      <alignment horizontal="center" vertical="top"/>
    </xf>
  </cellXfs>
  <cellStyles count="2">
    <cellStyle name="Normalny" xfId="0" builtinId="0"/>
    <cellStyle name="Normalny_Arkusz1" xfId="1"/>
  </cellStyles>
  <dxfs count="2">
    <dxf>
      <font>
        <color theme="9" tint="-0.24994659260841701"/>
      </font>
    </dxf>
    <dxf>
      <font>
        <b val="0"/>
        <i/>
        <color rgb="FF9933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7"/>
  <sheetViews>
    <sheetView tabSelected="1" workbookViewId="0">
      <selection activeCell="K12" sqref="K12"/>
    </sheetView>
  </sheetViews>
  <sheetFormatPr defaultRowHeight="15" x14ac:dyDescent="0.25"/>
  <cols>
    <col min="1" max="1" width="4" style="1" customWidth="1"/>
    <col min="2" max="2" width="58.85546875" style="1" customWidth="1"/>
    <col min="3" max="3" width="7.7109375" style="1" customWidth="1"/>
    <col min="4" max="4" width="9.85546875" style="1" customWidth="1"/>
    <col min="5" max="5" width="32" style="35" customWidth="1"/>
    <col min="6" max="6" width="23" style="4" customWidth="1"/>
    <col min="7" max="7" width="13" style="35" customWidth="1"/>
    <col min="8" max="9" width="15.42578125" style="35" customWidth="1"/>
    <col min="10" max="10" width="25.28515625" style="35" bestFit="1" customWidth="1"/>
    <col min="11" max="11" width="25.28515625" style="35" customWidth="1"/>
    <col min="12" max="12" width="9.140625" style="2" customWidth="1"/>
    <col min="13" max="19" width="9.140625" style="2"/>
    <col min="20" max="20" width="10" style="2" bestFit="1" customWidth="1"/>
    <col min="21" max="21" width="9.140625" style="2"/>
    <col min="22" max="30" width="9.140625" style="3"/>
    <col min="31" max="16384" width="9.140625" style="1"/>
  </cols>
  <sheetData>
    <row r="1" spans="1:30" x14ac:dyDescent="0.25">
      <c r="B1" s="64"/>
      <c r="C1" s="65"/>
      <c r="D1" s="65"/>
      <c r="F1" s="66" t="s">
        <v>35</v>
      </c>
      <c r="G1" s="66"/>
      <c r="H1" s="66"/>
      <c r="I1" s="66"/>
      <c r="J1" s="66"/>
      <c r="K1" s="66"/>
    </row>
    <row r="2" spans="1:30" ht="15.75" thickBot="1" x14ac:dyDescent="0.3">
      <c r="F2" s="67"/>
      <c r="G2" s="67"/>
      <c r="H2" s="67"/>
      <c r="I2" s="34"/>
      <c r="J2" s="34"/>
      <c r="K2" s="34"/>
    </row>
    <row r="3" spans="1:30" ht="15" customHeight="1" x14ac:dyDescent="0.25">
      <c r="B3" s="68" t="s">
        <v>0</v>
      </c>
      <c r="C3" s="69"/>
      <c r="D3" s="70"/>
      <c r="F3" s="77" t="s">
        <v>31</v>
      </c>
      <c r="G3" s="77"/>
      <c r="H3" s="77"/>
      <c r="I3" s="77"/>
      <c r="J3" s="77"/>
    </row>
    <row r="4" spans="1:30" ht="15" customHeight="1" x14ac:dyDescent="0.25">
      <c r="B4" s="71"/>
      <c r="C4" s="72"/>
      <c r="D4" s="73"/>
      <c r="E4" s="51"/>
      <c r="F4" s="77"/>
      <c r="G4" s="77"/>
      <c r="H4" s="77"/>
      <c r="I4" s="77"/>
      <c r="J4" s="77"/>
    </row>
    <row r="5" spans="1:30" ht="18.75" customHeight="1" x14ac:dyDescent="0.25">
      <c r="B5" s="71"/>
      <c r="C5" s="72"/>
      <c r="D5" s="73"/>
      <c r="E5" s="51"/>
      <c r="F5" s="77"/>
      <c r="G5" s="77"/>
      <c r="H5" s="77"/>
      <c r="I5" s="77"/>
      <c r="J5" s="77"/>
      <c r="K5" s="36"/>
      <c r="L5" s="5"/>
      <c r="M5" s="5"/>
    </row>
    <row r="6" spans="1:30" ht="18.75" x14ac:dyDescent="0.25">
      <c r="B6" s="71"/>
      <c r="C6" s="72"/>
      <c r="D6" s="73"/>
      <c r="E6" s="51"/>
      <c r="F6" s="77"/>
      <c r="G6" s="77"/>
      <c r="H6" s="77"/>
      <c r="I6" s="77"/>
      <c r="J6" s="77"/>
      <c r="K6" s="36"/>
      <c r="L6" s="5"/>
      <c r="M6" s="5"/>
    </row>
    <row r="7" spans="1:30" ht="15.75" customHeight="1" thickBot="1" x14ac:dyDescent="0.3">
      <c r="B7" s="74"/>
      <c r="C7" s="75"/>
      <c r="D7" s="76"/>
      <c r="E7" s="51"/>
      <c r="F7" s="77"/>
      <c r="G7" s="77"/>
      <c r="H7" s="77"/>
      <c r="I7" s="77"/>
      <c r="J7" s="77"/>
      <c r="K7" s="37"/>
      <c r="L7" s="6"/>
      <c r="M7" s="6"/>
    </row>
    <row r="8" spans="1:30" x14ac:dyDescent="0.25">
      <c r="B8" s="78" t="s">
        <v>1</v>
      </c>
      <c r="C8" s="78"/>
      <c r="D8" s="78"/>
      <c r="F8" s="37"/>
      <c r="G8" s="37"/>
      <c r="H8" s="37"/>
      <c r="I8" s="37"/>
      <c r="J8" s="37"/>
      <c r="K8" s="37"/>
    </row>
    <row r="9" spans="1:30" x14ac:dyDescent="0.25">
      <c r="B9" s="7"/>
      <c r="C9" s="8"/>
      <c r="D9" s="8"/>
      <c r="E9" s="37"/>
      <c r="F9" s="9"/>
      <c r="G9" s="37"/>
      <c r="H9" s="37"/>
      <c r="I9" s="37"/>
      <c r="J9" s="37"/>
      <c r="K9" s="37"/>
    </row>
    <row r="10" spans="1:30" x14ac:dyDescent="0.25">
      <c r="A10" s="10"/>
      <c r="B10" s="11"/>
      <c r="C10" s="12"/>
      <c r="D10" s="62" t="s">
        <v>32</v>
      </c>
      <c r="E10" s="62"/>
      <c r="F10" s="62"/>
      <c r="G10" s="62"/>
      <c r="H10" s="13">
        <f>SUMIF(F12:F1295,"Razem",H12:H1295)</f>
        <v>0</v>
      </c>
      <c r="I10" s="13"/>
      <c r="J10" s="13">
        <f>SUMIF(F12:F1295,"Razem",J12:J1295)</f>
        <v>0</v>
      </c>
      <c r="K10" s="13"/>
      <c r="L10" s="2">
        <f>SUM(L11:L1789)</f>
        <v>0</v>
      </c>
      <c r="M10" s="2">
        <f>COUNTIF(M12:M1789,0)</f>
        <v>0</v>
      </c>
      <c r="N10" s="2">
        <f>COUNTIF(N12:N1789,0)</f>
        <v>0</v>
      </c>
      <c r="O10" s="2">
        <f>COUNTIF(O12:O1789,0)</f>
        <v>0</v>
      </c>
      <c r="P10" s="2">
        <f>COUNTIF(P12:P1789,0)</f>
        <v>0</v>
      </c>
      <c r="Q10" s="2">
        <f>SUM(M10:P10)</f>
        <v>0</v>
      </c>
    </row>
    <row r="11" spans="1:30" ht="30" x14ac:dyDescent="0.25">
      <c r="A11" s="14" t="s">
        <v>2</v>
      </c>
      <c r="B11" s="15" t="s">
        <v>3</v>
      </c>
      <c r="C11" s="15" t="s">
        <v>4</v>
      </c>
      <c r="D11" s="14" t="s">
        <v>5</v>
      </c>
      <c r="E11" s="16" t="s">
        <v>6</v>
      </c>
      <c r="F11" s="17" t="s">
        <v>7</v>
      </c>
      <c r="G11" s="18" t="s">
        <v>8</v>
      </c>
      <c r="H11" s="19" t="s">
        <v>9</v>
      </c>
      <c r="I11" s="19" t="s">
        <v>10</v>
      </c>
      <c r="J11" s="19" t="s">
        <v>11</v>
      </c>
      <c r="K11" s="19" t="s">
        <v>12</v>
      </c>
      <c r="M11" s="2">
        <f>SUM(M12:M1789)</f>
        <v>0</v>
      </c>
      <c r="N11" s="2">
        <f>SUM(N12:N1789)</f>
        <v>1</v>
      </c>
      <c r="O11" s="2">
        <f>SUM(O12:O1789)</f>
        <v>1</v>
      </c>
      <c r="P11" s="2">
        <f>SUM(P12:P1789)</f>
        <v>1</v>
      </c>
      <c r="Q11" s="2">
        <f>SUM(M11:P11)</f>
        <v>3</v>
      </c>
      <c r="R11" s="2">
        <f>SUM(R12:R1789)</f>
        <v>1</v>
      </c>
      <c r="T11" s="2">
        <f>SUM(T12:T1789)</f>
        <v>0</v>
      </c>
    </row>
    <row r="12" spans="1:30" s="31" customFormat="1" ht="204.75" customHeight="1" x14ac:dyDescent="0.25">
      <c r="A12" s="20">
        <v>1</v>
      </c>
      <c r="B12" s="21" t="s">
        <v>33</v>
      </c>
      <c r="C12" s="22" t="s">
        <v>13</v>
      </c>
      <c r="D12" s="22">
        <v>900</v>
      </c>
      <c r="E12" s="23"/>
      <c r="F12" s="38"/>
      <c r="G12" s="24"/>
      <c r="H12" s="25"/>
      <c r="I12" s="26"/>
      <c r="J12" s="25"/>
      <c r="K12" s="27"/>
      <c r="L12" s="28">
        <f t="shared" ref="L12" si="0">IF(LEN(H12)-IFERROR(SEARCH(",",H12,1),LEN(H12))&gt;2,1,0)</f>
        <v>0</v>
      </c>
      <c r="M12" s="29"/>
      <c r="N12" s="29">
        <f t="shared" ref="N12:O12" si="1">IF(ISBLANK(F12),1,0)</f>
        <v>1</v>
      </c>
      <c r="O12" s="29">
        <f t="shared" si="1"/>
        <v>1</v>
      </c>
      <c r="P12" s="29">
        <f t="shared" ref="P12" si="2">IF(ISBLANK(I12),1,0)</f>
        <v>1</v>
      </c>
      <c r="Q12" s="29"/>
      <c r="R12" s="29">
        <f t="shared" ref="R12" si="3">IF(ISNUMBER(H12),0,1)</f>
        <v>1</v>
      </c>
      <c r="S12" s="29"/>
      <c r="T12" s="28">
        <f t="shared" ref="T12" si="4">IF(ISERROR(IF(LEN(G12)-FIND(",",G12)&gt;4,1,0)),0,IF(LEN(G12)-FIND(",",G12)&gt;4,1,0))</f>
        <v>0</v>
      </c>
      <c r="U12" s="29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s="31" customFormat="1" ht="401.25" customHeight="1" x14ac:dyDescent="0.25">
      <c r="A13" s="20">
        <v>2</v>
      </c>
      <c r="B13" s="61" t="s">
        <v>34</v>
      </c>
      <c r="C13" s="22" t="s">
        <v>13</v>
      </c>
      <c r="D13" s="22">
        <v>900</v>
      </c>
      <c r="E13" s="23"/>
      <c r="F13" s="38"/>
      <c r="G13" s="24"/>
      <c r="H13" s="25"/>
      <c r="I13" s="26"/>
      <c r="J13" s="25"/>
      <c r="K13" s="27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s="31" customFormat="1" x14ac:dyDescent="0.25">
      <c r="A14" s="52"/>
      <c r="B14" s="53"/>
      <c r="C14" s="54"/>
      <c r="D14" s="54"/>
      <c r="E14" s="55"/>
      <c r="F14" s="56"/>
      <c r="G14" s="57"/>
      <c r="H14" s="58"/>
      <c r="I14" s="59"/>
      <c r="J14" s="58"/>
      <c r="K14" s="60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x14ac:dyDescent="0.25">
      <c r="A15" s="32" t="s">
        <v>14</v>
      </c>
    </row>
    <row r="16" spans="1:30" x14ac:dyDescent="0.25">
      <c r="A16" s="39" t="s">
        <v>29</v>
      </c>
    </row>
    <row r="17" spans="1:11" x14ac:dyDescent="0.25">
      <c r="A17" s="39"/>
    </row>
    <row r="18" spans="1:11" x14ac:dyDescent="0.25">
      <c r="A18" s="1" t="s">
        <v>15</v>
      </c>
    </row>
    <row r="19" spans="1:11" x14ac:dyDescent="0.25">
      <c r="A19" s="32" t="s">
        <v>16</v>
      </c>
    </row>
    <row r="20" spans="1:11" x14ac:dyDescent="0.25">
      <c r="A20" s="32" t="s">
        <v>17</v>
      </c>
    </row>
    <row r="21" spans="1:11" x14ac:dyDescent="0.25">
      <c r="A21" s="33" t="s">
        <v>18</v>
      </c>
    </row>
    <row r="23" spans="1:11" x14ac:dyDescent="0.25">
      <c r="A23" s="40" t="s">
        <v>19</v>
      </c>
      <c r="B23" s="40"/>
      <c r="C23" s="41"/>
      <c r="D23" s="41"/>
      <c r="E23" s="42"/>
      <c r="F23" s="41"/>
      <c r="G23" s="41"/>
      <c r="H23" s="41"/>
      <c r="I23" s="41"/>
      <c r="J23" s="41"/>
      <c r="K23" s="43"/>
    </row>
    <row r="24" spans="1:11" x14ac:dyDescent="0.25">
      <c r="A24" s="44" t="s">
        <v>20</v>
      </c>
      <c r="B24" s="44"/>
      <c r="C24" s="45"/>
      <c r="D24" s="45"/>
      <c r="E24" s="46"/>
      <c r="F24" s="45"/>
      <c r="G24" s="45"/>
      <c r="H24" s="45"/>
      <c r="I24" s="45"/>
      <c r="J24" s="45"/>
      <c r="K24" s="47"/>
    </row>
    <row r="25" spans="1:11" x14ac:dyDescent="0.25">
      <c r="A25" s="44" t="s">
        <v>21</v>
      </c>
      <c r="B25" s="44"/>
      <c r="C25" s="45"/>
      <c r="D25" s="45"/>
      <c r="E25" s="46"/>
      <c r="F25" s="45"/>
      <c r="G25" s="45"/>
      <c r="H25" s="45"/>
      <c r="I25" s="45"/>
      <c r="J25" s="45"/>
      <c r="K25" s="47"/>
    </row>
    <row r="26" spans="1:11" x14ac:dyDescent="0.25">
      <c r="A26" s="44" t="s">
        <v>22</v>
      </c>
      <c r="B26" s="44"/>
      <c r="C26" s="45"/>
      <c r="D26" s="45"/>
      <c r="E26" s="46"/>
      <c r="F26" s="45"/>
      <c r="G26" s="45"/>
      <c r="H26" s="45"/>
      <c r="I26" s="45"/>
      <c r="J26" s="45"/>
      <c r="K26" s="47"/>
    </row>
    <row r="27" spans="1:11" x14ac:dyDescent="0.25">
      <c r="A27" s="40" t="s">
        <v>28</v>
      </c>
      <c r="B27" s="40"/>
      <c r="C27" s="41"/>
      <c r="D27" s="41"/>
      <c r="E27" s="42"/>
      <c r="F27" s="41"/>
      <c r="G27" s="41"/>
      <c r="H27" s="41"/>
      <c r="I27" s="41"/>
      <c r="J27" s="41"/>
      <c r="K27" s="43"/>
    </row>
    <row r="28" spans="1:11" x14ac:dyDescent="0.25">
      <c r="A28" s="40" t="s">
        <v>23</v>
      </c>
      <c r="B28" s="40"/>
      <c r="C28" s="41"/>
      <c r="D28" s="41"/>
      <c r="E28" s="42"/>
      <c r="F28" s="41"/>
      <c r="G28" s="41"/>
      <c r="H28" s="41"/>
      <c r="I28" s="41"/>
      <c r="J28" s="41"/>
      <c r="K28" s="43"/>
    </row>
    <row r="29" spans="1:11" x14ac:dyDescent="0.25">
      <c r="A29" s="48" t="s">
        <v>30</v>
      </c>
      <c r="B29" s="48"/>
      <c r="C29" s="41"/>
      <c r="D29" s="41"/>
      <c r="E29" s="42"/>
      <c r="F29" s="41"/>
      <c r="G29" s="41"/>
      <c r="H29" s="41"/>
      <c r="I29" s="41"/>
      <c r="J29" s="41"/>
      <c r="K29" s="43"/>
    </row>
    <row r="30" spans="1:11" x14ac:dyDescent="0.25">
      <c r="A30" s="48"/>
      <c r="B30" s="48"/>
      <c r="C30" s="41"/>
      <c r="D30" s="41"/>
      <c r="E30" s="42"/>
      <c r="F30" s="41"/>
      <c r="G30" s="41"/>
      <c r="H30" s="41"/>
      <c r="I30" s="41"/>
      <c r="J30" s="41"/>
      <c r="K30" s="43"/>
    </row>
    <row r="31" spans="1:11" x14ac:dyDescent="0.2">
      <c r="C31" s="49"/>
      <c r="E31" s="1"/>
      <c r="F31" s="49"/>
      <c r="G31" s="1"/>
      <c r="H31" s="1"/>
      <c r="I31" s="1"/>
      <c r="J31" s="1"/>
      <c r="K31" s="1"/>
    </row>
    <row r="32" spans="1:11" x14ac:dyDescent="0.2">
      <c r="C32" s="49"/>
      <c r="E32" s="1"/>
      <c r="F32" s="49"/>
      <c r="G32" s="1"/>
      <c r="H32" s="1"/>
      <c r="I32" s="1"/>
      <c r="J32" s="1"/>
      <c r="K32" s="1"/>
    </row>
    <row r="33" spans="1:11" x14ac:dyDescent="0.2">
      <c r="A33" s="49" t="s">
        <v>24</v>
      </c>
      <c r="B33" s="49"/>
    </row>
    <row r="34" spans="1:11" x14ac:dyDescent="0.2">
      <c r="A34" s="50" t="s">
        <v>26</v>
      </c>
      <c r="B34" s="49"/>
      <c r="G34" s="63" t="s">
        <v>25</v>
      </c>
      <c r="H34" s="63"/>
      <c r="I34" s="63"/>
      <c r="J34" s="63"/>
      <c r="K34" s="63"/>
    </row>
    <row r="35" spans="1:11" x14ac:dyDescent="0.2">
      <c r="G35" s="63" t="s">
        <v>27</v>
      </c>
      <c r="H35" s="63"/>
      <c r="I35" s="63"/>
      <c r="J35" s="63"/>
      <c r="K35" s="63"/>
    </row>
    <row r="36" spans="1:11" x14ac:dyDescent="0.25">
      <c r="G36" s="1"/>
      <c r="H36" s="1"/>
      <c r="I36" s="1"/>
      <c r="J36" s="1"/>
      <c r="K36" s="1"/>
    </row>
    <row r="37" spans="1:11" x14ac:dyDescent="0.25">
      <c r="G37" s="1"/>
      <c r="H37" s="1"/>
      <c r="I37" s="1"/>
      <c r="J37" s="1"/>
      <c r="K37" s="1"/>
    </row>
  </sheetData>
  <protectedRanges>
    <protectedRange sqref="E12:G14" name="Rozstęp2_1_1"/>
    <protectedRange sqref="I12:I13 I14" name="Rozstęp3_1_1"/>
    <protectedRange sqref="K12:K13 K14" name="Rozstęp4_1_1"/>
  </protectedRanges>
  <mergeCells count="9">
    <mergeCell ref="D10:G10"/>
    <mergeCell ref="G34:K34"/>
    <mergeCell ref="G35:K35"/>
    <mergeCell ref="B1:D1"/>
    <mergeCell ref="F1:K1"/>
    <mergeCell ref="F2:H2"/>
    <mergeCell ref="B3:D7"/>
    <mergeCell ref="F3:J7"/>
    <mergeCell ref="B8:D8"/>
  </mergeCells>
  <conditionalFormatting sqref="L7:M7">
    <cfRule type="expression" dxfId="1" priority="1">
      <formula>$E$7="Przekroczona ilość liczb po przecinku w przynajmniej jednej cenie"</formula>
    </cfRule>
  </conditionalFormatting>
  <conditionalFormatting sqref="F3 L5:M6">
    <cfRule type="expression" dxfId="0" priority="2">
      <formula>$F$3="Nie składamy oferty w zakresie przedmiotowego zadania"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Orczykowski</dc:creator>
  <cp:lastModifiedBy>Magdalena Filipek</cp:lastModifiedBy>
  <cp:lastPrinted>2024-02-02T06:12:07Z</cp:lastPrinted>
  <dcterms:created xsi:type="dcterms:W3CDTF">2024-01-25T10:45:37Z</dcterms:created>
  <dcterms:modified xsi:type="dcterms:W3CDTF">2024-02-02T09:11:17Z</dcterms:modified>
</cp:coreProperties>
</file>